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Arkusz1!$T$5:$T$9</definedName>
    <definedName name="Pomoc">Arkusz1!$T$7,Arkusz1!#REF!,Arkusz1!$T$9,Arkusz1!#REF!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0" i="1"/>
  <c r="M68" i="1"/>
  <c r="M66" i="1"/>
  <c r="M64" i="1"/>
  <c r="M62" i="1"/>
  <c r="J70" i="1"/>
  <c r="J68" i="1"/>
  <c r="J66" i="1"/>
  <c r="J64" i="1"/>
  <c r="J62" i="1"/>
  <c r="M60" i="1"/>
  <c r="J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Q60" i="1"/>
  <c r="G70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H64" i="1" l="1"/>
  <c r="L64" i="1"/>
  <c r="I64" i="1"/>
  <c r="O64" i="1"/>
  <c r="G66" i="1"/>
  <c r="I66" i="1"/>
  <c r="G64" i="1"/>
  <c r="H66" i="1"/>
  <c r="O66" i="1"/>
  <c r="L66" i="1"/>
  <c r="G68" i="1"/>
  <c r="H68" i="1"/>
  <c r="L68" i="1"/>
  <c r="I68" i="1"/>
  <c r="L70" i="1"/>
  <c r="I70" i="1"/>
  <c r="L62" i="1"/>
  <c r="I62" i="1"/>
  <c r="G4" i="1"/>
  <c r="O60" i="1"/>
  <c r="O68" i="1"/>
  <c r="I67" i="1" l="1"/>
  <c r="G67" i="1"/>
  <c r="L67" i="1"/>
  <c r="H62" i="1"/>
  <c r="H60" i="1"/>
  <c r="G62" i="1"/>
  <c r="G60" i="1"/>
  <c r="G69" i="1"/>
  <c r="L69" i="1"/>
  <c r="I69" i="1"/>
  <c r="H70" i="1"/>
  <c r="O70" i="1"/>
  <c r="O62" i="1"/>
  <c r="L63" i="1" l="1"/>
  <c r="I63" i="1"/>
  <c r="L71" i="1"/>
  <c r="I71" i="1"/>
  <c r="L65" i="1" l="1"/>
  <c r="I65" i="1"/>
  <c r="G65" i="1" l="1"/>
  <c r="G63" i="1"/>
  <c r="G71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<sst xmlns="http://schemas.openxmlformats.org/spreadsheetml/2006/main" count="45" uniqueCount="35">
  <si>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</si>
  <si>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</si>
  <si>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</si>
  <si>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</si>
  <si>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</si>
  <si>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</si>
  <si>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</si>
  <si>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</si>
  <si>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</si>
  <si>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</si>
  <si>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</si>
  <si>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</si>
  <si>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</si>
  <si>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</si>
  <si>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</si>
  <si>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</si>
  <si>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</si>
  <si>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</si>
  <si>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</si>
  <si>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</si>
  <si>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</si>
  <si>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</si>
  <si>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</si>
  <si>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</si>
  <si>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</si>
  <si>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</si>
  <si>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</si>
  <si>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</si>
  <si>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</si>
  <si>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</si>
  <si>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8"/>
        <color theme="1"/>
        <rFont val="Calibri"/>
        <family val="2"/>
        <scheme val="minor"/>
      </rPr>
      <t xml:space="preserve">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  </r>
  </si>
  <si>
    <t>Stawka podatku VAT                      %</t>
  </si>
  <si>
    <t>Stawka podatku VAT                           %</t>
  </si>
  <si>
    <t xml:space="preserve"> %           dofinansowania</t>
  </si>
  <si>
    <t xml:space="preserve">w tym wysokość dofinansowania      z Budżetu Państwa (PLN)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</si>
</sst>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2" fillId="0" borderId="1" xfId="0" applyNumberFormat="1" applyFont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/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6"/>
  <sheetViews>
    <sheetView showGridLines="0" tabSelected="1" topLeftCell="D1" zoomScaleNormal="100" workbookViewId="0">
      <pane ySplit="3" topLeftCell="A4" activePane="bottomLeft" state="frozen"/>
      <selection pane="bottomLeft" activeCell="S7" sqref="S7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4"/>
    <col min="19" max="19" width="12" style="2" customWidth="1"/>
    <col min="20" max="20" width="26.5703125" style="2" customWidth="1"/>
    <col min="21" max="21" width="157.85546875" style="24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0" t="s">
        <v>20</v>
      </c>
      <c r="B1" s="27">
        <v>1</v>
      </c>
      <c r="C1" s="27">
        <v>2</v>
      </c>
      <c r="D1" s="27">
        <v>3</v>
      </c>
      <c r="E1" s="27">
        <v>4</v>
      </c>
      <c r="F1" s="27">
        <v>5</v>
      </c>
      <c r="G1" s="11">
        <v>6</v>
      </c>
      <c r="H1" s="11">
        <v>7</v>
      </c>
      <c r="I1" s="27">
        <v>8</v>
      </c>
      <c r="J1" s="27">
        <v>9</v>
      </c>
      <c r="K1" s="27">
        <v>10</v>
      </c>
      <c r="L1" s="27">
        <v>11</v>
      </c>
      <c r="M1" s="27">
        <v>12</v>
      </c>
      <c r="N1" s="27">
        <v>13</v>
      </c>
      <c r="O1" s="11">
        <v>12</v>
      </c>
      <c r="P1" s="27">
        <v>15</v>
      </c>
      <c r="Q1" s="27">
        <v>16</v>
      </c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52"/>
      <c r="B2" s="40" t="s">
        <v>5</v>
      </c>
      <c r="C2" s="53" t="s">
        <v>0</v>
      </c>
      <c r="D2" s="55" t="s">
        <v>9</v>
      </c>
      <c r="E2" s="40" t="s">
        <v>10</v>
      </c>
      <c r="F2" s="40" t="s">
        <v>14</v>
      </c>
      <c r="G2" s="65" t="s">
        <v>13</v>
      </c>
      <c r="H2" s="66"/>
      <c r="I2" s="42" t="s">
        <v>1</v>
      </c>
      <c r="J2" s="42"/>
      <c r="K2" s="42"/>
      <c r="L2" s="42" t="s">
        <v>3</v>
      </c>
      <c r="M2" s="42"/>
      <c r="N2" s="42"/>
      <c r="O2" s="43" t="s">
        <v>4</v>
      </c>
      <c r="P2" s="40" t="s">
        <v>33</v>
      </c>
      <c r="Q2" s="37" t="s">
        <v>34</v>
      </c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1"/>
      <c r="B3" s="41"/>
      <c r="C3" s="54"/>
      <c r="D3" s="56"/>
      <c r="E3" s="41"/>
      <c r="F3" s="41"/>
      <c r="G3" s="12" t="s">
        <v>2</v>
      </c>
      <c r="H3" s="12" t="s">
        <v>19</v>
      </c>
      <c r="I3" s="28" t="s">
        <v>2</v>
      </c>
      <c r="J3" s="28" t="s">
        <v>19</v>
      </c>
      <c r="K3" s="29" t="s">
        <v>31</v>
      </c>
      <c r="L3" s="28" t="s">
        <v>2</v>
      </c>
      <c r="M3" s="28" t="s">
        <v>19</v>
      </c>
      <c r="N3" s="29" t="s">
        <v>32</v>
      </c>
      <c r="O3" s="44"/>
      <c r="P3" s="41"/>
      <c r="Q3" s="37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30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19"/>
      <c r="Q4" s="5"/>
      <c r="R4" s="24" t="str">
        <f>IF(F4=$U$6,"notyfikacja",IF(F4=$U$7,"1370",IF(F4=$U$8,"pojazdy",IF(F4=$U$5,"de minimis",IF(F4=$U$9,"BEZ","puste")))))</f>
        <v>puste</v>
      </c>
      <c r="T4" s="24" t="s">
        <v>15</v>
      </c>
      <c r="U4" s="25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24.75" customHeight="1" x14ac:dyDescent="0.25">
      <c r="A5" s="30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19"/>
      <c r="Q5" s="5"/>
      <c r="R5" s="24" t="str">
        <f t="shared" ref="R5:R59" si="3">IF(F5=$U$6,"notyfikacja",IF(F5=$U$7,"1370",IF(F5=$U$8,"pojazdy",IF(F5=$U$5,"de minimis",IF(F5=$U$9,"BEZ","puste")))))</f>
        <v>puste</v>
      </c>
      <c r="T5" s="24" t="s">
        <v>24</v>
      </c>
      <c r="U5" s="24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15" customHeight="1" x14ac:dyDescent="0.25">
      <c r="A6" s="30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19"/>
      <c r="Q6" s="5"/>
      <c r="R6" s="24" t="str">
        <f t="shared" si="3"/>
        <v>puste</v>
      </c>
      <c r="T6" s="24" t="s">
        <v>11</v>
      </c>
      <c r="U6" s="25" t="s">
        <v>18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12.75" customHeight="1" x14ac:dyDescent="0.25">
      <c r="A7" s="30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19"/>
      <c r="Q7" s="5"/>
      <c r="R7" s="24" t="str">
        <f t="shared" si="3"/>
        <v>puste</v>
      </c>
      <c r="T7" s="24" t="s">
        <v>11</v>
      </c>
      <c r="U7" s="25" t="s">
        <v>27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1.25" customHeight="1" x14ac:dyDescent="0.25">
      <c r="A8" s="30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19"/>
      <c r="Q8" s="5"/>
      <c r="R8" s="24" t="str">
        <f t="shared" si="3"/>
        <v>puste</v>
      </c>
      <c r="T8" s="24" t="s">
        <v>11</v>
      </c>
      <c r="U8" s="25" t="s">
        <v>28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x14ac:dyDescent="0.25">
      <c r="A9" s="30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19"/>
      <c r="Q9" s="5"/>
      <c r="R9" s="24" t="str">
        <f t="shared" si="3"/>
        <v>puste</v>
      </c>
      <c r="T9" s="24" t="s">
        <v>12</v>
      </c>
      <c r="U9" s="25" t="s">
        <v>6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30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19"/>
      <c r="Q10" s="5"/>
      <c r="R10" s="24" t="str">
        <f t="shared" si="3"/>
        <v>puste</v>
      </c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30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19"/>
      <c r="Q11" s="5"/>
      <c r="R11" s="24" t="str">
        <f t="shared" si="3"/>
        <v>puste</v>
      </c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30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19"/>
      <c r="Q12" s="5"/>
      <c r="R12" s="24" t="str">
        <f t="shared" si="3"/>
        <v>puste</v>
      </c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30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19"/>
      <c r="Q13" s="5"/>
      <c r="R13" s="24" t="str">
        <f t="shared" si="3"/>
        <v>puste</v>
      </c>
      <c r="T13" s="24"/>
      <c r="U13" s="25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30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19"/>
      <c r="Q14" s="5"/>
      <c r="R14" s="24" t="str">
        <f t="shared" si="3"/>
        <v>puste</v>
      </c>
      <c r="T14" s="24" t="s">
        <v>11</v>
      </c>
      <c r="U14" s="25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30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19"/>
      <c r="Q15" s="5"/>
      <c r="R15" s="24" t="str">
        <f t="shared" si="3"/>
        <v>puste</v>
      </c>
      <c r="T15" s="2" t="s">
        <v>24</v>
      </c>
      <c r="U15" s="25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30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19"/>
      <c r="Q16" s="5"/>
      <c r="R16" s="24" t="str">
        <f t="shared" si="3"/>
        <v>puste</v>
      </c>
      <c r="T16" s="24" t="s">
        <v>12</v>
      </c>
      <c r="U16" s="25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30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19"/>
      <c r="Q17" s="5"/>
      <c r="R17" s="24" t="str">
        <f t="shared" si="3"/>
        <v>puste</v>
      </c>
      <c r="T17" s="24"/>
      <c r="U17" s="25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30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19"/>
      <c r="Q18" s="5"/>
      <c r="R18" s="24" t="str">
        <f t="shared" si="3"/>
        <v>puste</v>
      </c>
      <c r="T18" s="24"/>
      <c r="U18" s="25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30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19"/>
      <c r="Q19" s="5"/>
      <c r="R19" s="24" t="str">
        <f t="shared" si="3"/>
        <v>puste</v>
      </c>
      <c r="T19" s="24"/>
      <c r="U19" s="25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30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19"/>
      <c r="Q20" s="5"/>
      <c r="R20" s="24" t="str">
        <f t="shared" si="3"/>
        <v>puste</v>
      </c>
      <c r="T20" s="24"/>
      <c r="U20" s="25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30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19"/>
      <c r="Q21" s="5"/>
      <c r="R21" s="24" t="str">
        <f t="shared" si="3"/>
        <v>puste</v>
      </c>
      <c r="T21" s="24"/>
      <c r="U21" s="25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30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19"/>
      <c r="Q22" s="5"/>
      <c r="R22" s="24" t="str">
        <f t="shared" si="3"/>
        <v>puste</v>
      </c>
      <c r="T22" s="24"/>
      <c r="U22" s="25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30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19"/>
      <c r="Q23" s="5"/>
      <c r="R23" s="24" t="str">
        <f t="shared" si="3"/>
        <v>puste</v>
      </c>
      <c r="T23" s="24"/>
      <c r="U23" s="25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30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19"/>
      <c r="Q24" s="5"/>
      <c r="R24" s="24" t="str">
        <f t="shared" si="3"/>
        <v>puste</v>
      </c>
      <c r="T24" s="24"/>
      <c r="U24" s="25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30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19"/>
      <c r="Q25" s="5"/>
      <c r="R25" s="24" t="str">
        <f t="shared" si="3"/>
        <v>puste</v>
      </c>
      <c r="T25" s="24"/>
      <c r="U25" s="25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30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19"/>
      <c r="Q26" s="5"/>
      <c r="R26" s="24" t="str">
        <f t="shared" si="3"/>
        <v>puste</v>
      </c>
      <c r="T26" s="24"/>
      <c r="U26" s="25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30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19"/>
      <c r="Q27" s="5"/>
      <c r="R27" s="24" t="str">
        <f t="shared" si="3"/>
        <v>puste</v>
      </c>
      <c r="T27" s="24"/>
      <c r="U27" s="25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30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19"/>
      <c r="Q28" s="5"/>
      <c r="R28" s="24" t="str">
        <f t="shared" si="3"/>
        <v>puste</v>
      </c>
      <c r="T28" s="24"/>
      <c r="U28" s="25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30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19"/>
      <c r="Q29" s="5"/>
      <c r="R29" s="24" t="str">
        <f t="shared" si="3"/>
        <v>puste</v>
      </c>
      <c r="T29" s="24"/>
      <c r="U29" s="25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30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19"/>
      <c r="Q30" s="5"/>
      <c r="R30" s="24" t="str">
        <f t="shared" si="3"/>
        <v>puste</v>
      </c>
      <c r="T30" s="24"/>
      <c r="U30" s="25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30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19"/>
      <c r="Q31" s="5"/>
      <c r="R31" s="24" t="str">
        <f t="shared" si="3"/>
        <v>puste</v>
      </c>
      <c r="T31" s="24"/>
      <c r="U31" s="25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30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19"/>
      <c r="Q32" s="5"/>
      <c r="R32" s="24" t="str">
        <f t="shared" si="3"/>
        <v>puste</v>
      </c>
      <c r="T32" s="24"/>
      <c r="U32" s="25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30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19"/>
      <c r="Q33" s="5"/>
      <c r="R33" s="24" t="str">
        <f t="shared" si="3"/>
        <v>puste</v>
      </c>
      <c r="T33" s="24"/>
      <c r="U33" s="25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30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19"/>
      <c r="Q34" s="5"/>
      <c r="R34" s="24" t="str">
        <f t="shared" si="3"/>
        <v>puste</v>
      </c>
      <c r="T34" s="24"/>
      <c r="U34" s="25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30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19"/>
      <c r="Q35" s="5"/>
      <c r="R35" s="24" t="str">
        <f t="shared" si="3"/>
        <v>puste</v>
      </c>
      <c r="T35" s="24"/>
      <c r="U35" s="25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30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19"/>
      <c r="Q36" s="5"/>
      <c r="R36" s="24" t="str">
        <f t="shared" si="3"/>
        <v>puste</v>
      </c>
      <c r="T36" s="24"/>
      <c r="U36" s="25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30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19"/>
      <c r="Q37" s="5"/>
      <c r="R37" s="24" t="str">
        <f t="shared" si="3"/>
        <v>puste</v>
      </c>
      <c r="T37" s="24"/>
      <c r="U37" s="25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30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19"/>
      <c r="Q38" s="5"/>
      <c r="R38" s="24" t="str">
        <f t="shared" si="3"/>
        <v>puste</v>
      </c>
      <c r="T38" s="24"/>
      <c r="U38" s="25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30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19"/>
      <c r="Q39" s="5"/>
      <c r="R39" s="24" t="str">
        <f t="shared" si="3"/>
        <v>puste</v>
      </c>
      <c r="T39" s="24"/>
      <c r="U39" s="25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30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19"/>
      <c r="Q40" s="5"/>
      <c r="R40" s="24" t="str">
        <f t="shared" si="3"/>
        <v>puste</v>
      </c>
      <c r="T40" s="24"/>
      <c r="U40" s="25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30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19"/>
      <c r="Q41" s="5"/>
      <c r="R41" s="24" t="str">
        <f t="shared" si="3"/>
        <v>puste</v>
      </c>
      <c r="T41" s="24"/>
      <c r="U41" s="25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30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19"/>
      <c r="Q42" s="5"/>
      <c r="R42" s="24" t="str">
        <f t="shared" si="3"/>
        <v>puste</v>
      </c>
      <c r="T42" s="24"/>
      <c r="U42" s="25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30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19"/>
      <c r="Q43" s="5"/>
      <c r="R43" s="24" t="str">
        <f t="shared" si="3"/>
        <v>puste</v>
      </c>
      <c r="T43" s="24"/>
      <c r="U43" s="25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30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19"/>
      <c r="Q44" s="5"/>
      <c r="R44" s="24" t="str">
        <f t="shared" si="3"/>
        <v>puste</v>
      </c>
      <c r="T44" s="24"/>
      <c r="U44" s="25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30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19"/>
      <c r="Q45" s="5"/>
      <c r="R45" s="24" t="str">
        <f t="shared" si="3"/>
        <v>puste</v>
      </c>
      <c r="T45" s="24"/>
      <c r="U45" s="25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30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19"/>
      <c r="Q46" s="5"/>
      <c r="R46" s="24" t="str">
        <f t="shared" si="3"/>
        <v>puste</v>
      </c>
      <c r="T46" s="24"/>
      <c r="U46" s="25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30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19"/>
      <c r="Q47" s="5"/>
      <c r="R47" s="24" t="str">
        <f t="shared" si="3"/>
        <v>puste</v>
      </c>
      <c r="T47" s="24"/>
      <c r="U47" s="25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30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19"/>
      <c r="Q48" s="5"/>
      <c r="R48" s="24" t="str">
        <f t="shared" si="3"/>
        <v>puste</v>
      </c>
      <c r="T48" s="24"/>
      <c r="U48" s="25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30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19"/>
      <c r="Q49" s="5"/>
      <c r="R49" s="24" t="str">
        <f t="shared" si="3"/>
        <v>puste</v>
      </c>
      <c r="T49" s="24"/>
      <c r="U49" s="25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30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19"/>
      <c r="Q50" s="5"/>
      <c r="R50" s="24" t="str">
        <f t="shared" si="3"/>
        <v>puste</v>
      </c>
      <c r="T50" s="24"/>
      <c r="U50" s="25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30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19"/>
      <c r="Q51" s="5"/>
      <c r="R51" s="24" t="str">
        <f t="shared" si="3"/>
        <v>puste</v>
      </c>
      <c r="T51" s="24"/>
      <c r="U51" s="25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30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19"/>
      <c r="Q52" s="5"/>
      <c r="R52" s="24" t="str">
        <f t="shared" si="3"/>
        <v>puste</v>
      </c>
      <c r="T52" s="24"/>
      <c r="U52" s="25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30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19"/>
      <c r="Q53" s="5"/>
      <c r="R53" s="24" t="str">
        <f t="shared" si="3"/>
        <v>puste</v>
      </c>
      <c r="T53" s="24"/>
      <c r="U53" s="25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30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19"/>
      <c r="Q54" s="5"/>
      <c r="R54" s="24" t="str">
        <f t="shared" si="3"/>
        <v>puste</v>
      </c>
      <c r="T54" s="24"/>
      <c r="U54" s="25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30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19"/>
      <c r="Q55" s="5"/>
      <c r="R55" s="24" t="str">
        <f t="shared" si="3"/>
        <v>puste</v>
      </c>
      <c r="T55" s="24"/>
      <c r="U55" s="25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30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19"/>
      <c r="Q56" s="5"/>
      <c r="R56" s="24" t="str">
        <f t="shared" si="3"/>
        <v>puste</v>
      </c>
      <c r="T56" s="24"/>
      <c r="U56" s="25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30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19"/>
      <c r="Q57" s="5"/>
      <c r="R57" s="24" t="str">
        <f t="shared" si="3"/>
        <v>puste</v>
      </c>
      <c r="T57" s="24"/>
      <c r="U57" s="25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30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19"/>
      <c r="Q58" s="5"/>
      <c r="R58" s="24" t="str">
        <f t="shared" si="3"/>
        <v>puste</v>
      </c>
      <c r="T58" s="24"/>
      <c r="U58" s="25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30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19"/>
      <c r="Q59" s="5"/>
      <c r="R59" s="24" t="str">
        <f t="shared" si="3"/>
        <v>puste</v>
      </c>
      <c r="T59" s="24"/>
      <c r="U59" s="25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A60" s="9"/>
      <c r="B60" s="9"/>
      <c r="C60" s="9"/>
      <c r="D60" s="9"/>
      <c r="E60" s="59" t="s">
        <v>17</v>
      </c>
      <c r="F60" s="60"/>
      <c r="G60" s="13">
        <f>SUM(G4:G59)</f>
        <v>0</v>
      </c>
      <c r="H60" s="13">
        <f>SUM(H4:H59)</f>
        <v>0</v>
      </c>
      <c r="I60" s="13">
        <f t="shared" ref="I60:L60" si="4">SUM(I4:I59)</f>
        <v>0</v>
      </c>
      <c r="J60" s="13">
        <f>SUM(J4:J59)</f>
        <v>0</v>
      </c>
      <c r="K60" s="51"/>
      <c r="L60" s="13">
        <f t="shared" si="4"/>
        <v>0</v>
      </c>
      <c r="M60" s="13">
        <f>SUM(M4:M59)</f>
        <v>0</v>
      </c>
      <c r="N60" s="51"/>
      <c r="O60" s="49">
        <f>SUM(O4:O59)</f>
        <v>0</v>
      </c>
      <c r="P60" s="47"/>
      <c r="Q60" s="49">
        <f t="shared" ref="Q60" si="5">SUM(Q4:Q59)</f>
        <v>0</v>
      </c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A61" s="9"/>
      <c r="B61" s="9"/>
      <c r="C61" s="9"/>
      <c r="D61" s="9"/>
      <c r="E61" s="61"/>
      <c r="F61" s="62"/>
      <c r="G61" s="63">
        <f>G60+H60</f>
        <v>0</v>
      </c>
      <c r="H61" s="64"/>
      <c r="I61" s="69">
        <f>I60+J60</f>
        <v>0</v>
      </c>
      <c r="J61" s="69"/>
      <c r="K61" s="51"/>
      <c r="L61" s="69">
        <f>L60+M60</f>
        <v>0</v>
      </c>
      <c r="M61" s="69"/>
      <c r="N61" s="51"/>
      <c r="O61" s="50"/>
      <c r="P61" s="48"/>
      <c r="Q61" s="50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A62" s="9"/>
      <c r="B62" s="9"/>
      <c r="C62" s="9"/>
      <c r="D62" s="9"/>
      <c r="E62" s="14" t="s">
        <v>21</v>
      </c>
      <c r="F62" s="57" t="s">
        <v>23</v>
      </c>
      <c r="G62" s="20">
        <f t="shared" ref="G62:O62" si="6">SUMIF($F$4:$F$59,"Notyfikacja",G$4:G$59)</f>
        <v>0</v>
      </c>
      <c r="H62" s="20">
        <f t="shared" si="6"/>
        <v>0</v>
      </c>
      <c r="I62" s="7">
        <f t="shared" si="6"/>
        <v>0</v>
      </c>
      <c r="J62" s="7">
        <f>SUMIF($F$4:$F$59,"Notyfikacja",J$4:J$59)</f>
        <v>0</v>
      </c>
      <c r="K62" s="31"/>
      <c r="L62" s="7">
        <f t="shared" si="6"/>
        <v>0</v>
      </c>
      <c r="M62" s="7">
        <f>SUMIF($F$4:$F$59,"Notyfikacja",M$4:M$59)</f>
        <v>0</v>
      </c>
      <c r="N62" s="67"/>
      <c r="O62" s="45">
        <f t="shared" si="6"/>
        <v>0</v>
      </c>
      <c r="P62" s="9"/>
      <c r="Q62" s="9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A63" s="9"/>
      <c r="B63" s="9"/>
      <c r="C63" s="9"/>
      <c r="D63" s="9"/>
      <c r="E63" s="15"/>
      <c r="F63" s="58"/>
      <c r="G63" s="32">
        <f>G62+H62</f>
        <v>0</v>
      </c>
      <c r="H63" s="33"/>
      <c r="I63" s="36">
        <f>I62+J62</f>
        <v>0</v>
      </c>
      <c r="J63" s="36"/>
      <c r="K63" s="26"/>
      <c r="L63" s="36">
        <f>L62+M62</f>
        <v>0</v>
      </c>
      <c r="M63" s="36"/>
      <c r="N63" s="68"/>
      <c r="O63" s="46"/>
      <c r="P63" s="9"/>
      <c r="Q63" s="9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A64" s="9"/>
      <c r="B64" s="9"/>
      <c r="C64" s="9"/>
      <c r="D64" s="9"/>
      <c r="E64" s="22"/>
      <c r="F64" s="38" t="s">
        <v>29</v>
      </c>
      <c r="G64" s="20">
        <f>SUMIF($R$4:$R$59,"1370",G$4:G$59)</f>
        <v>0</v>
      </c>
      <c r="H64" s="20">
        <f>SUMIF($R$4:$R$59,"1370",H$4:H$59)</f>
        <v>0</v>
      </c>
      <c r="I64" s="7">
        <f>SUMIF($R$4:$R$59,"1370",I$4:I$59)</f>
        <v>0</v>
      </c>
      <c r="J64" s="7">
        <f>SUMIF($R$4:$R$59,"1370",J$4:J$59)</f>
        <v>0</v>
      </c>
      <c r="K64" s="31"/>
      <c r="L64" s="7">
        <f>SUMIF($R$4:$R$59,"1370",L$4:L$59)</f>
        <v>0</v>
      </c>
      <c r="M64" s="7">
        <f>SUMIF($R$4:$R$59,"1370",M$4:M$59)</f>
        <v>0</v>
      </c>
      <c r="N64" s="67"/>
      <c r="O64" s="45">
        <f>SUMIF($R$4:$R$59,"1370",O$4:O$59)</f>
        <v>0</v>
      </c>
      <c r="P64" s="9"/>
      <c r="Q64" s="9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1:32" ht="46.5" customHeight="1" x14ac:dyDescent="0.25">
      <c r="A65" s="9"/>
      <c r="B65" s="9"/>
      <c r="C65" s="9"/>
      <c r="D65" s="9"/>
      <c r="E65" s="22"/>
      <c r="F65" s="39"/>
      <c r="G65" s="32">
        <f>G64+H64</f>
        <v>0</v>
      </c>
      <c r="H65" s="33"/>
      <c r="I65" s="36">
        <f>I64+J64</f>
        <v>0</v>
      </c>
      <c r="J65" s="36"/>
      <c r="K65" s="26"/>
      <c r="L65" s="36">
        <f>L64+M64</f>
        <v>0</v>
      </c>
      <c r="M65" s="36"/>
      <c r="N65" s="68"/>
      <c r="O65" s="46"/>
      <c r="P65" s="9"/>
      <c r="Q65" s="9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1:32" ht="46.5" customHeight="1" x14ac:dyDescent="0.25">
      <c r="A66" s="9"/>
      <c r="B66" s="9"/>
      <c r="C66" s="9"/>
      <c r="D66" s="9"/>
      <c r="E66" s="22"/>
      <c r="F66" s="34" t="s">
        <v>30</v>
      </c>
      <c r="G66" s="21">
        <f>SUMIF($R$4:$R$59,"pojazdy",G$4:G$59)</f>
        <v>0</v>
      </c>
      <c r="H66" s="21">
        <f>SUMIF($R$4:$R$59,"pojazdy",H$4:H$59)</f>
        <v>0</v>
      </c>
      <c r="I66" s="21">
        <f>SUMIF($R$4:$R$59,"pojazdy",I$4:I$59)</f>
        <v>0</v>
      </c>
      <c r="J66" s="21">
        <f>SUMIF($R$4:$R$59,"pojazdy",J$4:J$59)</f>
        <v>0</v>
      </c>
      <c r="K66" s="31"/>
      <c r="L66" s="21">
        <f>SUMIF($R$4:$R$59,"pojazdy",L$4:L$59)</f>
        <v>0</v>
      </c>
      <c r="M66" s="21">
        <f>SUMIF($R$4:$R$59,"pojazdy",M$4:M$59)</f>
        <v>0</v>
      </c>
      <c r="N66" s="67"/>
      <c r="O66" s="45">
        <f>SUMIF($R$4:$R$59,"pojazdy",O$4:O$59)</f>
        <v>0</v>
      </c>
      <c r="P66" s="9"/>
      <c r="Q66" s="9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1:32" ht="46.5" customHeight="1" x14ac:dyDescent="0.25">
      <c r="A67" s="9"/>
      <c r="B67" s="9"/>
      <c r="C67" s="9"/>
      <c r="D67" s="9"/>
      <c r="E67" s="22"/>
      <c r="F67" s="35"/>
      <c r="G67" s="32">
        <f>G66+H66</f>
        <v>0</v>
      </c>
      <c r="H67" s="33"/>
      <c r="I67" s="36">
        <f>I66+J66</f>
        <v>0</v>
      </c>
      <c r="J67" s="36"/>
      <c r="K67" s="26"/>
      <c r="L67" s="36">
        <f>L66+M66</f>
        <v>0</v>
      </c>
      <c r="M67" s="36"/>
      <c r="N67" s="68"/>
      <c r="O67" s="46"/>
      <c r="P67" s="9"/>
      <c r="Q67" s="9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1:32" ht="25.5" customHeight="1" x14ac:dyDescent="0.25">
      <c r="A68" s="9"/>
      <c r="B68" s="9"/>
      <c r="C68" s="9"/>
      <c r="D68" s="9"/>
      <c r="E68" s="9"/>
      <c r="F68" s="34" t="s">
        <v>26</v>
      </c>
      <c r="G68" s="21">
        <f>SUMIF($R$4:$R$59,"de minimis",G$4:G$59)</f>
        <v>0</v>
      </c>
      <c r="H68" s="21">
        <f>SUMIF($R$4:$R$59,"de minimis",H$4:H$59)</f>
        <v>0</v>
      </c>
      <c r="I68" s="21">
        <f>SUMIF($R$4:$R$59,"de minimis",I$4:I$59)</f>
        <v>0</v>
      </c>
      <c r="J68" s="21">
        <f>SUMIF($R$4:$R$59,"de minimis",J$4:J$59)</f>
        <v>0</v>
      </c>
      <c r="K68" s="31"/>
      <c r="L68" s="21">
        <f>SUMIF($R$4:$R$59,"de minimis",L$4:L$59)</f>
        <v>0</v>
      </c>
      <c r="M68" s="21">
        <f>SUMIF($R$4:$R$59,"de minimis",M$4:M$59)</f>
        <v>0</v>
      </c>
      <c r="N68" s="67"/>
      <c r="O68" s="45">
        <f>SUMIF($R$4:$R$59,"de minimis",O$4:O$59)</f>
        <v>0</v>
      </c>
      <c r="P68" s="9"/>
      <c r="Q68" s="9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1:32" ht="25.5" customHeight="1" x14ac:dyDescent="0.25">
      <c r="A69" s="9"/>
      <c r="B69" s="9"/>
      <c r="C69" s="9"/>
      <c r="D69" s="9"/>
      <c r="E69" s="9"/>
      <c r="F69" s="70"/>
      <c r="G69" s="32">
        <f>G68+H68</f>
        <v>0</v>
      </c>
      <c r="H69" s="33"/>
      <c r="I69" s="36">
        <f>I68+J68</f>
        <v>0</v>
      </c>
      <c r="J69" s="36"/>
      <c r="K69" s="26"/>
      <c r="L69" s="36">
        <f>L68+M68</f>
        <v>0</v>
      </c>
      <c r="M69" s="36"/>
      <c r="N69" s="68"/>
      <c r="O69" s="46"/>
      <c r="P69" s="9"/>
      <c r="Q69" s="9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1:32" x14ac:dyDescent="0.25">
      <c r="A70" s="9"/>
      <c r="B70" s="9"/>
      <c r="C70" s="9"/>
      <c r="D70" s="9"/>
      <c r="E70" s="9"/>
      <c r="F70" s="71" t="s">
        <v>22</v>
      </c>
      <c r="G70" s="7">
        <f>SUMIF($E$4:$E$59,"Bez pomocy",G$4:G$59)</f>
        <v>0</v>
      </c>
      <c r="H70" s="7">
        <f t="shared" ref="H70:L70" si="7">SUMIF($E$4:$E$59,"Bez pomocy",H$4:H$59)</f>
        <v>0</v>
      </c>
      <c r="I70" s="7">
        <f t="shared" si="7"/>
        <v>0</v>
      </c>
      <c r="J70" s="7">
        <f>SUMIF($E$4:$E$59,"Bez pomocy",J$4:J$59)</f>
        <v>0</v>
      </c>
      <c r="K70" s="31"/>
      <c r="L70" s="7">
        <f t="shared" si="7"/>
        <v>0</v>
      </c>
      <c r="M70" s="7">
        <f>SUMIF($E$4:$E$59,"Bez pomocy",M$4:M$59)</f>
        <v>0</v>
      </c>
      <c r="N70" s="67"/>
      <c r="O70" s="45">
        <f t="shared" ref="O70" si="8">SUMIF($E$4:$E$59,"Bez pomocy",O$4:O$59)</f>
        <v>0</v>
      </c>
      <c r="P70" s="9"/>
      <c r="Q70" s="9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1:32" x14ac:dyDescent="0.25">
      <c r="A71" s="9"/>
      <c r="B71" s="9"/>
      <c r="C71" s="9"/>
      <c r="D71" s="9"/>
      <c r="E71" s="9"/>
      <c r="F71" s="72"/>
      <c r="G71" s="32">
        <f>G70+H70</f>
        <v>0</v>
      </c>
      <c r="H71" s="33"/>
      <c r="I71" s="36">
        <f>I70+J70</f>
        <v>0</v>
      </c>
      <c r="J71" s="36"/>
      <c r="K71" s="26"/>
      <c r="L71" s="36">
        <f>L70+M70</f>
        <v>0</v>
      </c>
      <c r="M71" s="36"/>
      <c r="N71" s="68"/>
      <c r="O71" s="46"/>
      <c r="P71" s="9"/>
      <c r="Q71" s="9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1:32" x14ac:dyDescent="0.25">
      <c r="A72" s="9"/>
      <c r="B72" s="9"/>
      <c r="C72" s="9"/>
      <c r="D72" s="9"/>
      <c r="E72" s="9"/>
      <c r="F72" s="18"/>
      <c r="I72" s="9"/>
      <c r="J72" s="9"/>
      <c r="K72" s="9"/>
      <c r="L72" s="9"/>
      <c r="M72" s="9"/>
      <c r="N72" s="9"/>
      <c r="P72" s="9"/>
      <c r="Q72" s="9"/>
      <c r="R72" s="23"/>
      <c r="S72" s="8"/>
      <c r="T72" s="8"/>
      <c r="U72" s="23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1:32" x14ac:dyDescent="0.25">
      <c r="E73" s="9"/>
      <c r="P73" s="9"/>
      <c r="Q73" s="9"/>
      <c r="R73" s="23"/>
      <c r="S73" s="8"/>
      <c r="T73" s="8"/>
      <c r="U73" s="23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1:32" x14ac:dyDescent="0.25">
      <c r="E74" s="9"/>
      <c r="F74" s="9"/>
      <c r="I74" s="9"/>
      <c r="J74" s="9"/>
      <c r="K74" s="9"/>
      <c r="L74" s="9"/>
      <c r="M74" s="9"/>
      <c r="N74" s="9"/>
      <c r="P74" s="9"/>
      <c r="Q74" s="9"/>
      <c r="R74" s="23"/>
      <c r="S74" s="8"/>
      <c r="T74" s="8"/>
      <c r="U74" s="23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1:32" x14ac:dyDescent="0.25">
      <c r="E75" s="9"/>
      <c r="F75" s="16"/>
      <c r="G75" s="17"/>
      <c r="H75" s="17"/>
      <c r="I75" s="17"/>
      <c r="J75" s="17"/>
      <c r="K75" s="17"/>
      <c r="L75" s="17"/>
      <c r="M75" s="17"/>
      <c r="N75" s="17"/>
      <c r="O75" s="17"/>
      <c r="P75" s="9"/>
      <c r="Q75" s="9"/>
      <c r="R75" s="23"/>
      <c r="S75" s="8"/>
      <c r="T75" s="8"/>
      <c r="U75" s="23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1:32" x14ac:dyDescent="0.25">
      <c r="E76" s="9"/>
      <c r="F76" s="18"/>
      <c r="I76" s="9"/>
      <c r="J76" s="9"/>
      <c r="K76" s="9"/>
      <c r="L76" s="9"/>
      <c r="M76" s="9"/>
      <c r="N76" s="9"/>
      <c r="P76" s="9"/>
      <c r="Q76" s="9"/>
      <c r="R76" s="23"/>
      <c r="S76" s="8"/>
      <c r="T76" s="8"/>
      <c r="U76" s="23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</sheetData>
  <sheetProtection algorithmName="SHA-512" hashValue="x15OeFNp1HbtL0XL6lwLS/glvWOXvyQdyXa/IRnZt5bk4MMf/xXBqOJODCWdY9fASkY3VRDZ4QEQuriXkElV1Q==" saltValue="6xMcpZZEFSj/tbDxco5T4A==" spinCount="100000" sheet="1" objects="1" scenarios="1"/>
  <mergeCells count="51">
    <mergeCell ref="N64:N65"/>
    <mergeCell ref="N66:N67"/>
    <mergeCell ref="N68:N69"/>
    <mergeCell ref="N70:N71"/>
    <mergeCell ref="O70:O71"/>
    <mergeCell ref="O66:O67"/>
    <mergeCell ref="F68:F69"/>
    <mergeCell ref="G69:H69"/>
    <mergeCell ref="O68:O69"/>
    <mergeCell ref="I69:J69"/>
    <mergeCell ref="I71:J71"/>
    <mergeCell ref="L69:M69"/>
    <mergeCell ref="L71:M71"/>
    <mergeCell ref="F70:F71"/>
    <mergeCell ref="G71:H71"/>
    <mergeCell ref="O62:O63"/>
    <mergeCell ref="F62:F63"/>
    <mergeCell ref="E60:F61"/>
    <mergeCell ref="E2:E3"/>
    <mergeCell ref="O60:O61"/>
    <mergeCell ref="G61:H61"/>
    <mergeCell ref="G63:H63"/>
    <mergeCell ref="G2:H2"/>
    <mergeCell ref="I63:J63"/>
    <mergeCell ref="L63:M63"/>
    <mergeCell ref="K60:K61"/>
    <mergeCell ref="N62:N63"/>
    <mergeCell ref="I61:J61"/>
    <mergeCell ref="L61:M61"/>
    <mergeCell ref="I65:J65"/>
    <mergeCell ref="L65:M65"/>
    <mergeCell ref="A1:A3"/>
    <mergeCell ref="B2:B3"/>
    <mergeCell ref="C2:C3"/>
    <mergeCell ref="D2:D3"/>
    <mergeCell ref="G67:H67"/>
    <mergeCell ref="F66:F67"/>
    <mergeCell ref="I67:J67"/>
    <mergeCell ref="L67:M67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N60:N61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2025-04-08T12:55:17Z</dcterms:modified>
</cp:coreProperties>
</file>