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W:\KONKURSY\2024\9.1\FELD.09.01-IZ.00-005-24 typ 2a - IOB reedycja (AA)\02. Regulamin naboru\Załączniki do formularza wniosku\"/>
    </mc:Choice>
  </mc:AlternateContent>
  <bookViews>
    <workbookView xWindow="15" yWindow="0" windowWidth="20475" windowHeight="7545"/>
  </bookViews>
  <sheets>
    <sheet name="Informacje podstawowe" sheetId="1" r:id="rId1"/>
    <sheet name="Bilans" sheetId="7" r:id="rId2"/>
    <sheet name="RZiS" sheetId="8" r:id="rId3"/>
    <sheet name="CF" sheetId="9" r:id="rId4"/>
    <sheet name="Analiza wskaznikowa" sheetId="10" r:id="rId5"/>
    <sheet name="Bilans uproszczony" sheetId="11" r:id="rId6"/>
    <sheet name="RZiS uproszczony" sheetId="12" r:id="rId7"/>
    <sheet name="An.wskazn.uproszcz." sheetId="13" r:id="rId8"/>
  </sheets>
  <externalReferences>
    <externalReference r:id="rId9"/>
  </externalReferences>
  <definedNames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3" l="1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T6" i="13" l="1"/>
  <c r="X6" i="13"/>
  <c r="AB6" i="13"/>
  <c r="AF6" i="13"/>
  <c r="Q8" i="13"/>
  <c r="R8" i="13"/>
  <c r="S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AI8" i="13"/>
  <c r="Q11" i="13"/>
  <c r="R11" i="13"/>
  <c r="S11" i="13"/>
  <c r="T11" i="13"/>
  <c r="U11" i="13"/>
  <c r="V11" i="13"/>
  <c r="W11" i="13"/>
  <c r="X11" i="13"/>
  <c r="Y11" i="13"/>
  <c r="Z11" i="13"/>
  <c r="AA11" i="13"/>
  <c r="AB11" i="13"/>
  <c r="AC11" i="13"/>
  <c r="AD11" i="13"/>
  <c r="AE11" i="13"/>
  <c r="AF11" i="13"/>
  <c r="AG11" i="13"/>
  <c r="AH11" i="13"/>
  <c r="AI11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AI7" i="12"/>
  <c r="Q10" i="12"/>
  <c r="Q22" i="12" s="1"/>
  <c r="Q24" i="12" s="1"/>
  <c r="U10" i="12"/>
  <c r="U22" i="12" s="1"/>
  <c r="U24" i="12" s="1"/>
  <c r="Y10" i="12"/>
  <c r="Y22" i="12" s="1"/>
  <c r="Y24" i="12" s="1"/>
  <c r="AC10" i="12"/>
  <c r="AC22" i="12" s="1"/>
  <c r="AC24" i="12" s="1"/>
  <c r="AG10" i="12"/>
  <c r="AG22" i="12" s="1"/>
  <c r="AG24" i="12" s="1"/>
  <c r="Q11" i="12"/>
  <c r="R11" i="12"/>
  <c r="R10" i="12" s="1"/>
  <c r="R22" i="12" s="1"/>
  <c r="R24" i="12" s="1"/>
  <c r="S11" i="12"/>
  <c r="S10" i="12" s="1"/>
  <c r="S22" i="12" s="1"/>
  <c r="S24" i="12" s="1"/>
  <c r="T11" i="12"/>
  <c r="U11" i="12"/>
  <c r="V11" i="12"/>
  <c r="V10" i="12" s="1"/>
  <c r="V22" i="12" s="1"/>
  <c r="V24" i="12" s="1"/>
  <c r="W11" i="12"/>
  <c r="W10" i="12" s="1"/>
  <c r="W22" i="12" s="1"/>
  <c r="W24" i="12" s="1"/>
  <c r="X11" i="12"/>
  <c r="Y11" i="12"/>
  <c r="Z11" i="12"/>
  <c r="Z10" i="12" s="1"/>
  <c r="Z22" i="12" s="1"/>
  <c r="Z24" i="12" s="1"/>
  <c r="AA11" i="12"/>
  <c r="AA10" i="12" s="1"/>
  <c r="AA22" i="12" s="1"/>
  <c r="AA24" i="12" s="1"/>
  <c r="AB11" i="12"/>
  <c r="AC11" i="12"/>
  <c r="AD11" i="12"/>
  <c r="AD10" i="12" s="1"/>
  <c r="AD22" i="12" s="1"/>
  <c r="AD24" i="12" s="1"/>
  <c r="AE11" i="12"/>
  <c r="AE10" i="12" s="1"/>
  <c r="AE22" i="12" s="1"/>
  <c r="AE24" i="12" s="1"/>
  <c r="AF11" i="12"/>
  <c r="AG11" i="12"/>
  <c r="AH11" i="12"/>
  <c r="AH10" i="12" s="1"/>
  <c r="AH22" i="12" s="1"/>
  <c r="AH24" i="12" s="1"/>
  <c r="AI11" i="12"/>
  <c r="AI10" i="12" s="1"/>
  <c r="AI22" i="12" s="1"/>
  <c r="AI24" i="12" s="1"/>
  <c r="Q19" i="12"/>
  <c r="R19" i="12"/>
  <c r="S19" i="12"/>
  <c r="T19" i="12"/>
  <c r="T10" i="12" s="1"/>
  <c r="T22" i="12" s="1"/>
  <c r="T24" i="12" s="1"/>
  <c r="U19" i="12"/>
  <c r="V19" i="12"/>
  <c r="W19" i="12"/>
  <c r="X19" i="12"/>
  <c r="X10" i="12" s="1"/>
  <c r="X22" i="12" s="1"/>
  <c r="X24" i="12" s="1"/>
  <c r="Y19" i="12"/>
  <c r="Z19" i="12"/>
  <c r="AA19" i="12"/>
  <c r="AB19" i="12"/>
  <c r="AB10" i="12" s="1"/>
  <c r="AB22" i="12" s="1"/>
  <c r="AB24" i="12" s="1"/>
  <c r="AC19" i="12"/>
  <c r="AD19" i="12"/>
  <c r="AE19" i="12"/>
  <c r="AF19" i="12"/>
  <c r="AF10" i="12" s="1"/>
  <c r="AF22" i="12" s="1"/>
  <c r="AF24" i="12" s="1"/>
  <c r="AG19" i="12"/>
  <c r="AH19" i="12"/>
  <c r="AI19" i="12"/>
  <c r="T6" i="12"/>
  <c r="X6" i="12"/>
  <c r="AB6" i="12"/>
  <c r="AF6" i="12"/>
  <c r="S8" i="11"/>
  <c r="T8" i="11"/>
  <c r="T19" i="11" s="1"/>
  <c r="T25" i="11" s="1"/>
  <c r="T26" i="11" s="1"/>
  <c r="W8" i="11"/>
  <c r="X8" i="11"/>
  <c r="X19" i="11" s="1"/>
  <c r="X25" i="11" s="1"/>
  <c r="X26" i="11" s="1"/>
  <c r="AA8" i="11"/>
  <c r="AB8" i="11"/>
  <c r="AB19" i="11" s="1"/>
  <c r="AB25" i="11" s="1"/>
  <c r="AB26" i="11" s="1"/>
  <c r="AE8" i="11"/>
  <c r="AF8" i="11"/>
  <c r="AF19" i="11" s="1"/>
  <c r="AF25" i="11" s="1"/>
  <c r="AF26" i="11" s="1"/>
  <c r="AI8" i="11"/>
  <c r="Q9" i="11"/>
  <c r="Q8" i="11" s="1"/>
  <c r="Q19" i="11" s="1"/>
  <c r="Q25" i="11" s="1"/>
  <c r="Q26" i="11" s="1"/>
  <c r="R9" i="11"/>
  <c r="R8" i="11" s="1"/>
  <c r="R19" i="11" s="1"/>
  <c r="R25" i="11" s="1"/>
  <c r="R26" i="11" s="1"/>
  <c r="S9" i="11"/>
  <c r="T9" i="11"/>
  <c r="U9" i="11"/>
  <c r="U8" i="11" s="1"/>
  <c r="U19" i="11" s="1"/>
  <c r="U25" i="11" s="1"/>
  <c r="U26" i="11" s="1"/>
  <c r="V9" i="11"/>
  <c r="V8" i="11" s="1"/>
  <c r="V19" i="11" s="1"/>
  <c r="V25" i="11" s="1"/>
  <c r="V26" i="11" s="1"/>
  <c r="W9" i="11"/>
  <c r="X9" i="11"/>
  <c r="Y9" i="11"/>
  <c r="Y8" i="11" s="1"/>
  <c r="Y19" i="11" s="1"/>
  <c r="Y25" i="11" s="1"/>
  <c r="Y26" i="11" s="1"/>
  <c r="Z9" i="11"/>
  <c r="Z8" i="11" s="1"/>
  <c r="Z19" i="11" s="1"/>
  <c r="Z25" i="11" s="1"/>
  <c r="Z26" i="11" s="1"/>
  <c r="AA9" i="11"/>
  <c r="AB9" i="11"/>
  <c r="AC9" i="11"/>
  <c r="AC8" i="11" s="1"/>
  <c r="AC19" i="11" s="1"/>
  <c r="AC25" i="11" s="1"/>
  <c r="AC26" i="11" s="1"/>
  <c r="AD9" i="11"/>
  <c r="AD8" i="11" s="1"/>
  <c r="AD19" i="11" s="1"/>
  <c r="AD25" i="11" s="1"/>
  <c r="AD26" i="11" s="1"/>
  <c r="AE9" i="11"/>
  <c r="AF9" i="11"/>
  <c r="AG9" i="11"/>
  <c r="AG8" i="11" s="1"/>
  <c r="AG19" i="11" s="1"/>
  <c r="AG25" i="11" s="1"/>
  <c r="AG26" i="11" s="1"/>
  <c r="AH9" i="11"/>
  <c r="AH8" i="11" s="1"/>
  <c r="AH19" i="11" s="1"/>
  <c r="AH25" i="11" s="1"/>
  <c r="AH26" i="11" s="1"/>
  <c r="AI9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S19" i="11"/>
  <c r="S25" i="11" s="1"/>
  <c r="S26" i="11" s="1"/>
  <c r="W19" i="11"/>
  <c r="W25" i="11" s="1"/>
  <c r="W26" i="11" s="1"/>
  <c r="AA19" i="11"/>
  <c r="AA25" i="11" s="1"/>
  <c r="AA26" i="11" s="1"/>
  <c r="AE19" i="11"/>
  <c r="AE25" i="11" s="1"/>
  <c r="AE26" i="11" s="1"/>
  <c r="AI19" i="11"/>
  <c r="AI25" i="11" s="1"/>
  <c r="AI26" i="11" s="1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B6" i="10"/>
  <c r="Q8" i="9"/>
  <c r="Q16" i="9" s="1"/>
  <c r="Q41" i="9" s="1"/>
  <c r="Q43" i="9" s="1"/>
  <c r="R8" i="9"/>
  <c r="S8" i="9"/>
  <c r="T8" i="9"/>
  <c r="T16" i="9" s="1"/>
  <c r="U8" i="9"/>
  <c r="U16" i="9" s="1"/>
  <c r="U41" i="9" s="1"/>
  <c r="U43" i="9" s="1"/>
  <c r="V8" i="9"/>
  <c r="W8" i="9"/>
  <c r="X8" i="9"/>
  <c r="X16" i="9" s="1"/>
  <c r="Y8" i="9"/>
  <c r="Y16" i="9" s="1"/>
  <c r="Y41" i="9" s="1"/>
  <c r="Y43" i="9" s="1"/>
  <c r="Z8" i="9"/>
  <c r="AA8" i="9"/>
  <c r="AB8" i="9"/>
  <c r="AB16" i="9" s="1"/>
  <c r="AC8" i="9"/>
  <c r="AC16" i="9" s="1"/>
  <c r="AD8" i="9"/>
  <c r="AE8" i="9"/>
  <c r="AF8" i="9"/>
  <c r="AF16" i="9" s="1"/>
  <c r="AG8" i="9"/>
  <c r="AG16" i="9" s="1"/>
  <c r="AH8" i="9"/>
  <c r="AI8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R16" i="9"/>
  <c r="S16" i="9"/>
  <c r="V16" i="9"/>
  <c r="W16" i="9"/>
  <c r="Z16" i="9"/>
  <c r="AA16" i="9"/>
  <c r="AD16" i="9"/>
  <c r="AE16" i="9"/>
  <c r="AH16" i="9"/>
  <c r="AI16" i="9"/>
  <c r="Q18" i="9"/>
  <c r="R18" i="9"/>
  <c r="S18" i="9"/>
  <c r="S28" i="9" s="1"/>
  <c r="T18" i="9"/>
  <c r="T28" i="9" s="1"/>
  <c r="U18" i="9"/>
  <c r="V18" i="9"/>
  <c r="W18" i="9"/>
  <c r="W28" i="9" s="1"/>
  <c r="X18" i="9"/>
  <c r="X28" i="9" s="1"/>
  <c r="Y18" i="9"/>
  <c r="Z18" i="9"/>
  <c r="AA18" i="9"/>
  <c r="AA28" i="9" s="1"/>
  <c r="AB18" i="9"/>
  <c r="AB28" i="9" s="1"/>
  <c r="AC18" i="9"/>
  <c r="AD18" i="9"/>
  <c r="AE18" i="9"/>
  <c r="AE28" i="9" s="1"/>
  <c r="AF18" i="9"/>
  <c r="AF28" i="9" s="1"/>
  <c r="AG18" i="9"/>
  <c r="AH18" i="9"/>
  <c r="AI18" i="9"/>
  <c r="AI28" i="9" s="1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C28" i="9" s="1"/>
  <c r="AD23" i="9"/>
  <c r="AE23" i="9"/>
  <c r="AF23" i="9"/>
  <c r="AG23" i="9"/>
  <c r="AG28" i="9" s="1"/>
  <c r="AH23" i="9"/>
  <c r="AI23" i="9"/>
  <c r="Q28" i="9"/>
  <c r="R28" i="9"/>
  <c r="U28" i="9"/>
  <c r="V28" i="9"/>
  <c r="Y28" i="9"/>
  <c r="Z28" i="9"/>
  <c r="AD28" i="9"/>
  <c r="AH28" i="9"/>
  <c r="Q30" i="9"/>
  <c r="R30" i="9"/>
  <c r="R40" i="9" s="1"/>
  <c r="R41" i="9" s="1"/>
  <c r="R43" i="9" s="1"/>
  <c r="S30" i="9"/>
  <c r="S40" i="9" s="1"/>
  <c r="T30" i="9"/>
  <c r="U30" i="9"/>
  <c r="V30" i="9"/>
  <c r="V40" i="9" s="1"/>
  <c r="V41" i="9" s="1"/>
  <c r="V43" i="9" s="1"/>
  <c r="W30" i="9"/>
  <c r="W40" i="9" s="1"/>
  <c r="X30" i="9"/>
  <c r="Y30" i="9"/>
  <c r="Z30" i="9"/>
  <c r="Z40" i="9" s="1"/>
  <c r="Z41" i="9" s="1"/>
  <c r="Z43" i="9" s="1"/>
  <c r="AA30" i="9"/>
  <c r="AA40" i="9" s="1"/>
  <c r="AB30" i="9"/>
  <c r="AC30" i="9"/>
  <c r="AD30" i="9"/>
  <c r="AD40" i="9" s="1"/>
  <c r="AD41" i="9" s="1"/>
  <c r="AD43" i="9" s="1"/>
  <c r="AE30" i="9"/>
  <c r="AE40" i="9" s="1"/>
  <c r="AF30" i="9"/>
  <c r="AG30" i="9"/>
  <c r="AH30" i="9"/>
  <c r="AH40" i="9" s="1"/>
  <c r="AH41" i="9" s="1"/>
  <c r="AH43" i="9" s="1"/>
  <c r="AI30" i="9"/>
  <c r="AI40" i="9" s="1"/>
  <c r="Q35" i="9"/>
  <c r="R35" i="9"/>
  <c r="S35" i="9"/>
  <c r="T35" i="9"/>
  <c r="T40" i="9" s="1"/>
  <c r="U35" i="9"/>
  <c r="V35" i="9"/>
  <c r="W35" i="9"/>
  <c r="X35" i="9"/>
  <c r="X40" i="9" s="1"/>
  <c r="Y35" i="9"/>
  <c r="Z35" i="9"/>
  <c r="AA35" i="9"/>
  <c r="AB35" i="9"/>
  <c r="AB40" i="9" s="1"/>
  <c r="AC35" i="9"/>
  <c r="AD35" i="9"/>
  <c r="AE35" i="9"/>
  <c r="AF35" i="9"/>
  <c r="AF40" i="9" s="1"/>
  <c r="AG35" i="9"/>
  <c r="AH35" i="9"/>
  <c r="AI35" i="9"/>
  <c r="Q40" i="9"/>
  <c r="U40" i="9"/>
  <c r="Y40" i="9"/>
  <c r="AC40" i="9"/>
  <c r="AG40" i="9"/>
  <c r="T6" i="9"/>
  <c r="X6" i="9"/>
  <c r="AB6" i="9"/>
  <c r="AF6" i="9"/>
  <c r="Q7" i="8"/>
  <c r="Q20" i="8" s="1"/>
  <c r="Q25" i="8" s="1"/>
  <c r="Q30" i="8" s="1"/>
  <c r="Q32" i="8" s="1"/>
  <c r="Q35" i="8" s="1"/>
  <c r="R7" i="8"/>
  <c r="S7" i="8"/>
  <c r="T7" i="8"/>
  <c r="U7" i="8"/>
  <c r="U20" i="8" s="1"/>
  <c r="U25" i="8" s="1"/>
  <c r="U30" i="8" s="1"/>
  <c r="U32" i="8" s="1"/>
  <c r="U35" i="8" s="1"/>
  <c r="V7" i="8"/>
  <c r="W7" i="8"/>
  <c r="X7" i="8"/>
  <c r="Y7" i="8"/>
  <c r="Y20" i="8" s="1"/>
  <c r="Y25" i="8" s="1"/>
  <c r="Y30" i="8" s="1"/>
  <c r="Y32" i="8" s="1"/>
  <c r="Y35" i="8" s="1"/>
  <c r="Z7" i="8"/>
  <c r="AA7" i="8"/>
  <c r="AB7" i="8"/>
  <c r="AC7" i="8"/>
  <c r="AC20" i="8" s="1"/>
  <c r="AC25" i="8" s="1"/>
  <c r="AC30" i="8" s="1"/>
  <c r="AC32" i="8" s="1"/>
  <c r="AC35" i="8" s="1"/>
  <c r="AD7" i="8"/>
  <c r="AE7" i="8"/>
  <c r="AF7" i="8"/>
  <c r="AG7" i="8"/>
  <c r="AG20" i="8" s="1"/>
  <c r="AG25" i="8" s="1"/>
  <c r="AG30" i="8" s="1"/>
  <c r="AG32" i="8" s="1"/>
  <c r="AG35" i="8" s="1"/>
  <c r="AH7" i="8"/>
  <c r="AI7" i="8"/>
  <c r="Q12" i="8"/>
  <c r="R12" i="8"/>
  <c r="R20" i="8" s="1"/>
  <c r="R25" i="8" s="1"/>
  <c r="R30" i="8" s="1"/>
  <c r="R32" i="8" s="1"/>
  <c r="R35" i="8" s="1"/>
  <c r="S12" i="8"/>
  <c r="T12" i="8"/>
  <c r="U12" i="8"/>
  <c r="V12" i="8"/>
  <c r="V20" i="8" s="1"/>
  <c r="V25" i="8" s="1"/>
  <c r="V30" i="8" s="1"/>
  <c r="V32" i="8" s="1"/>
  <c r="V35" i="8" s="1"/>
  <c r="W12" i="8"/>
  <c r="X12" i="8"/>
  <c r="Y12" i="8"/>
  <c r="Z12" i="8"/>
  <c r="Z20" i="8" s="1"/>
  <c r="Z25" i="8" s="1"/>
  <c r="Z30" i="8" s="1"/>
  <c r="Z32" i="8" s="1"/>
  <c r="Z35" i="8" s="1"/>
  <c r="AA12" i="8"/>
  <c r="AB12" i="8"/>
  <c r="AC12" i="8"/>
  <c r="AD12" i="8"/>
  <c r="AD20" i="8" s="1"/>
  <c r="AD25" i="8" s="1"/>
  <c r="AD30" i="8" s="1"/>
  <c r="AD32" i="8" s="1"/>
  <c r="AD35" i="8" s="1"/>
  <c r="AE12" i="8"/>
  <c r="AF12" i="8"/>
  <c r="AG12" i="8"/>
  <c r="AH12" i="8"/>
  <c r="AH20" i="8" s="1"/>
  <c r="AH25" i="8" s="1"/>
  <c r="AH30" i="8" s="1"/>
  <c r="AH32" i="8" s="1"/>
  <c r="AH35" i="8" s="1"/>
  <c r="AI12" i="8"/>
  <c r="S20" i="8"/>
  <c r="S25" i="8" s="1"/>
  <c r="S30" i="8" s="1"/>
  <c r="S32" i="8" s="1"/>
  <c r="S35" i="8" s="1"/>
  <c r="T20" i="8"/>
  <c r="W20" i="8"/>
  <c r="W25" i="8" s="1"/>
  <c r="W30" i="8" s="1"/>
  <c r="W32" i="8" s="1"/>
  <c r="W35" i="8" s="1"/>
  <c r="X20" i="8"/>
  <c r="AA20" i="8"/>
  <c r="AA25" i="8" s="1"/>
  <c r="AA30" i="8" s="1"/>
  <c r="AA32" i="8" s="1"/>
  <c r="AA35" i="8" s="1"/>
  <c r="AB20" i="8"/>
  <c r="AE20" i="8"/>
  <c r="AE25" i="8" s="1"/>
  <c r="AE30" i="8" s="1"/>
  <c r="AE32" i="8" s="1"/>
  <c r="AE35" i="8" s="1"/>
  <c r="AF20" i="8"/>
  <c r="AI20" i="8"/>
  <c r="AI25" i="8" s="1"/>
  <c r="AI30" i="8" s="1"/>
  <c r="AI32" i="8" s="1"/>
  <c r="AI35" i="8" s="1"/>
  <c r="Q21" i="8"/>
  <c r="R21" i="8"/>
  <c r="S21" i="8"/>
  <c r="T21" i="8"/>
  <c r="T25" i="8" s="1"/>
  <c r="T30" i="8" s="1"/>
  <c r="T32" i="8" s="1"/>
  <c r="T35" i="8" s="1"/>
  <c r="U21" i="8"/>
  <c r="V21" i="8"/>
  <c r="W21" i="8"/>
  <c r="X21" i="8"/>
  <c r="X25" i="8" s="1"/>
  <c r="X30" i="8" s="1"/>
  <c r="X32" i="8" s="1"/>
  <c r="X35" i="8" s="1"/>
  <c r="Y21" i="8"/>
  <c r="Z21" i="8"/>
  <c r="AA21" i="8"/>
  <c r="AB21" i="8"/>
  <c r="AB25" i="8" s="1"/>
  <c r="AB30" i="8" s="1"/>
  <c r="AB32" i="8" s="1"/>
  <c r="AB35" i="8" s="1"/>
  <c r="AC21" i="8"/>
  <c r="AD21" i="8"/>
  <c r="AE21" i="8"/>
  <c r="AF21" i="8"/>
  <c r="AF25" i="8" s="1"/>
  <c r="AF30" i="8" s="1"/>
  <c r="AF32" i="8" s="1"/>
  <c r="AF35" i="8" s="1"/>
  <c r="AG21" i="8"/>
  <c r="AH21" i="8"/>
  <c r="AI21" i="8"/>
  <c r="T6" i="7"/>
  <c r="X6" i="7"/>
  <c r="AB6" i="7"/>
  <c r="AF6" i="7"/>
  <c r="Q8" i="7"/>
  <c r="Q28" i="7" s="1"/>
  <c r="Q45" i="7" s="1"/>
  <c r="T8" i="7"/>
  <c r="U8" i="7"/>
  <c r="U28" i="7" s="1"/>
  <c r="X8" i="7"/>
  <c r="Y8" i="7"/>
  <c r="Y28" i="7" s="1"/>
  <c r="Y45" i="7" s="1"/>
  <c r="AB8" i="7"/>
  <c r="AC8" i="7"/>
  <c r="AC28" i="7" s="1"/>
  <c r="AF8" i="7"/>
  <c r="AG8" i="7"/>
  <c r="AG28" i="7" s="1"/>
  <c r="AG45" i="7" s="1"/>
  <c r="Q10" i="7"/>
  <c r="R10" i="7"/>
  <c r="R8" i="7" s="1"/>
  <c r="R28" i="7" s="1"/>
  <c r="S10" i="7"/>
  <c r="S8" i="7" s="1"/>
  <c r="S28" i="7" s="1"/>
  <c r="S45" i="7" s="1"/>
  <c r="T10" i="7"/>
  <c r="U10" i="7"/>
  <c r="V10" i="7"/>
  <c r="V8" i="7" s="1"/>
  <c r="V28" i="7" s="1"/>
  <c r="W10" i="7"/>
  <c r="W8" i="7" s="1"/>
  <c r="W28" i="7" s="1"/>
  <c r="W45" i="7" s="1"/>
  <c r="X10" i="7"/>
  <c r="Y10" i="7"/>
  <c r="Z10" i="7"/>
  <c r="Z8" i="7" s="1"/>
  <c r="Z28" i="7" s="1"/>
  <c r="AA10" i="7"/>
  <c r="AA8" i="7" s="1"/>
  <c r="AA28" i="7" s="1"/>
  <c r="AA45" i="7" s="1"/>
  <c r="AB10" i="7"/>
  <c r="AC10" i="7"/>
  <c r="AD10" i="7"/>
  <c r="AD8" i="7" s="1"/>
  <c r="AD28" i="7" s="1"/>
  <c r="AE10" i="7"/>
  <c r="AE8" i="7" s="1"/>
  <c r="AE28" i="7" s="1"/>
  <c r="AE45" i="7" s="1"/>
  <c r="AF10" i="7"/>
  <c r="AG10" i="7"/>
  <c r="AH10" i="7"/>
  <c r="AH8" i="7" s="1"/>
  <c r="AH28" i="7" s="1"/>
  <c r="AI10" i="7"/>
  <c r="AI8" i="7" s="1"/>
  <c r="AI28" i="7" s="1"/>
  <c r="AI45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T28" i="7"/>
  <c r="T45" i="7" s="1"/>
  <c r="X28" i="7"/>
  <c r="X45" i="7" s="1"/>
  <c r="AB28" i="7"/>
  <c r="AB45" i="7" s="1"/>
  <c r="AF28" i="7"/>
  <c r="AF45" i="7" s="1"/>
  <c r="Q33" i="7"/>
  <c r="Q44" i="7" s="1"/>
  <c r="T33" i="7"/>
  <c r="U33" i="7"/>
  <c r="U44" i="7" s="1"/>
  <c r="X33" i="7"/>
  <c r="Y33" i="7"/>
  <c r="Y44" i="7" s="1"/>
  <c r="AB33" i="7"/>
  <c r="AC33" i="7"/>
  <c r="AC44" i="7" s="1"/>
  <c r="AF33" i="7"/>
  <c r="AG33" i="7"/>
  <c r="AG44" i="7" s="1"/>
  <c r="Q35" i="7"/>
  <c r="R35" i="7"/>
  <c r="R33" i="7" s="1"/>
  <c r="R44" i="7" s="1"/>
  <c r="S35" i="7"/>
  <c r="S33" i="7" s="1"/>
  <c r="S44" i="7" s="1"/>
  <c r="T35" i="7"/>
  <c r="U35" i="7"/>
  <c r="V35" i="7"/>
  <c r="V33" i="7" s="1"/>
  <c r="V44" i="7" s="1"/>
  <c r="W35" i="7"/>
  <c r="W33" i="7" s="1"/>
  <c r="W44" i="7" s="1"/>
  <c r="X35" i="7"/>
  <c r="Y35" i="7"/>
  <c r="Z35" i="7"/>
  <c r="Z33" i="7" s="1"/>
  <c r="Z44" i="7" s="1"/>
  <c r="AA35" i="7"/>
  <c r="AA33" i="7" s="1"/>
  <c r="AA44" i="7" s="1"/>
  <c r="AB35" i="7"/>
  <c r="AC35" i="7"/>
  <c r="AD35" i="7"/>
  <c r="AD33" i="7" s="1"/>
  <c r="AD44" i="7" s="1"/>
  <c r="AE35" i="7"/>
  <c r="AE33" i="7" s="1"/>
  <c r="AE44" i="7" s="1"/>
  <c r="AF35" i="7"/>
  <c r="AG35" i="7"/>
  <c r="AH35" i="7"/>
  <c r="AH33" i="7" s="1"/>
  <c r="AH44" i="7" s="1"/>
  <c r="AI35" i="7"/>
  <c r="AI33" i="7" s="1"/>
  <c r="AI44" i="7" s="1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T44" i="7"/>
  <c r="X44" i="7"/>
  <c r="AB44" i="7"/>
  <c r="AF44" i="7"/>
  <c r="AK27" i="1"/>
  <c r="AI6" i="11" s="1"/>
  <c r="AJ27" i="1"/>
  <c r="AH6" i="11" s="1"/>
  <c r="AI27" i="1"/>
  <c r="AG6" i="13" s="1"/>
  <c r="AH27" i="1"/>
  <c r="AF6" i="11" s="1"/>
  <c r="AG27" i="1"/>
  <c r="AE6" i="11" s="1"/>
  <c r="AF27" i="1"/>
  <c r="AD6" i="11" s="1"/>
  <c r="AE27" i="1"/>
  <c r="AC6" i="13" s="1"/>
  <c r="AD27" i="1"/>
  <c r="AB6" i="11" s="1"/>
  <c r="AC27" i="1"/>
  <c r="AA6" i="11" s="1"/>
  <c r="AB27" i="1"/>
  <c r="Z6" i="11" s="1"/>
  <c r="AA27" i="1"/>
  <c r="Y6" i="13" s="1"/>
  <c r="Z27" i="1"/>
  <c r="X6" i="11" s="1"/>
  <c r="Y27" i="1"/>
  <c r="W6" i="11" s="1"/>
  <c r="X27" i="1"/>
  <c r="V6" i="11" s="1"/>
  <c r="W27" i="1"/>
  <c r="U6" i="13" s="1"/>
  <c r="V27" i="1"/>
  <c r="T6" i="11" s="1"/>
  <c r="U27" i="1"/>
  <c r="S6" i="11" s="1"/>
  <c r="T27" i="1"/>
  <c r="R6" i="11" s="1"/>
  <c r="S27" i="1"/>
  <c r="Q6" i="13" s="1"/>
  <c r="AC6" i="8" l="1"/>
  <c r="Q6" i="8"/>
  <c r="AC6" i="10"/>
  <c r="Q6" i="10"/>
  <c r="AG6" i="11"/>
  <c r="U6" i="11"/>
  <c r="AI6" i="7"/>
  <c r="AE6" i="7"/>
  <c r="AA6" i="7"/>
  <c r="W6" i="7"/>
  <c r="S6" i="7"/>
  <c r="AF6" i="8"/>
  <c r="AB6" i="8"/>
  <c r="X6" i="8"/>
  <c r="T6" i="8"/>
  <c r="AI6" i="9"/>
  <c r="AE6" i="9"/>
  <c r="AA6" i="9"/>
  <c r="W6" i="9"/>
  <c r="S6" i="9"/>
  <c r="AF6" i="10"/>
  <c r="AB6" i="10"/>
  <c r="X6" i="10"/>
  <c r="T6" i="10"/>
  <c r="AI6" i="12"/>
  <c r="AE6" i="12"/>
  <c r="AA6" i="12"/>
  <c r="W6" i="12"/>
  <c r="S6" i="12"/>
  <c r="AI6" i="13"/>
  <c r="AE6" i="13"/>
  <c r="AA6" i="13"/>
  <c r="W6" i="13"/>
  <c r="S6" i="13"/>
  <c r="AG6" i="8"/>
  <c r="U6" i="10"/>
  <c r="Y6" i="11"/>
  <c r="AH6" i="7"/>
  <c r="AD6" i="7"/>
  <c r="Z6" i="7"/>
  <c r="V6" i="7"/>
  <c r="R6" i="7"/>
  <c r="AI6" i="8"/>
  <c r="AE6" i="8"/>
  <c r="AA6" i="8"/>
  <c r="W6" i="8"/>
  <c r="S6" i="8"/>
  <c r="AH6" i="9"/>
  <c r="AD6" i="9"/>
  <c r="Z6" i="9"/>
  <c r="V6" i="9"/>
  <c r="R6" i="9"/>
  <c r="AI6" i="10"/>
  <c r="AE6" i="10"/>
  <c r="AA6" i="10"/>
  <c r="W6" i="10"/>
  <c r="S6" i="10"/>
  <c r="AH6" i="12"/>
  <c r="AD6" i="12"/>
  <c r="Z6" i="12"/>
  <c r="V6" i="12"/>
  <c r="R6" i="12"/>
  <c r="AH6" i="13"/>
  <c r="AD6" i="13"/>
  <c r="Z6" i="13"/>
  <c r="V6" i="13"/>
  <c r="R6" i="13"/>
  <c r="Y6" i="8"/>
  <c r="U6" i="8"/>
  <c r="AG6" i="10"/>
  <c r="Y6" i="10"/>
  <c r="AC6" i="11"/>
  <c r="Q6" i="11"/>
  <c r="AG6" i="7"/>
  <c r="AC6" i="7"/>
  <c r="Y6" i="7"/>
  <c r="U6" i="7"/>
  <c r="Q6" i="7"/>
  <c r="AH6" i="8"/>
  <c r="AD6" i="8"/>
  <c r="Z6" i="8"/>
  <c r="V6" i="8"/>
  <c r="R6" i="8"/>
  <c r="AG6" i="9"/>
  <c r="AC6" i="9"/>
  <c r="Y6" i="9"/>
  <c r="U6" i="9"/>
  <c r="Q6" i="9"/>
  <c r="AH6" i="10"/>
  <c r="AD6" i="10"/>
  <c r="Z6" i="10"/>
  <c r="V6" i="10"/>
  <c r="R6" i="10"/>
  <c r="AG6" i="12"/>
  <c r="AC6" i="12"/>
  <c r="Y6" i="12"/>
  <c r="U6" i="12"/>
  <c r="Q6" i="12"/>
  <c r="S41" i="9"/>
  <c r="S43" i="9" s="1"/>
  <c r="AF41" i="9"/>
  <c r="AF43" i="9" s="1"/>
  <c r="AB41" i="9"/>
  <c r="AB43" i="9" s="1"/>
  <c r="T41" i="9"/>
  <c r="T43" i="9" s="1"/>
  <c r="AI41" i="9"/>
  <c r="AI43" i="9" s="1"/>
  <c r="AA41" i="9"/>
  <c r="AA43" i="9" s="1"/>
  <c r="X41" i="9"/>
  <c r="X43" i="9" s="1"/>
  <c r="AE41" i="9"/>
  <c r="AE43" i="9" s="1"/>
  <c r="W41" i="9"/>
  <c r="W43" i="9" s="1"/>
  <c r="AG41" i="9"/>
  <c r="AG43" i="9" s="1"/>
  <c r="AC41" i="9"/>
  <c r="AC43" i="9" s="1"/>
  <c r="AH45" i="7"/>
  <c r="AD45" i="7"/>
  <c r="Z45" i="7"/>
  <c r="V45" i="7"/>
  <c r="R45" i="7"/>
  <c r="AC45" i="7"/>
  <c r="U45" i="7"/>
  <c r="N18" i="1"/>
  <c r="N24" i="1" s="1"/>
  <c r="B2" i="13"/>
  <c r="B2" i="12"/>
  <c r="B2" i="11"/>
  <c r="R27" i="1" l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H6" i="7" l="1"/>
  <c r="F6" i="7"/>
  <c r="E6" i="7"/>
  <c r="I6" i="8"/>
  <c r="H6" i="8"/>
  <c r="O6" i="10"/>
  <c r="N6" i="10"/>
  <c r="E6" i="10"/>
  <c r="C6" i="10"/>
  <c r="H6" i="13"/>
  <c r="F6" i="13"/>
  <c r="E6" i="13"/>
  <c r="I6" i="12"/>
  <c r="H6" i="12"/>
  <c r="K11" i="13"/>
  <c r="F11" i="13"/>
  <c r="P19" i="12"/>
  <c r="O19" i="12"/>
  <c r="N19" i="12"/>
  <c r="M19" i="12"/>
  <c r="M10" i="12" s="1"/>
  <c r="L19" i="12"/>
  <c r="K19" i="12"/>
  <c r="J19" i="12"/>
  <c r="I19" i="12"/>
  <c r="H19" i="12"/>
  <c r="G19" i="12"/>
  <c r="F19" i="12"/>
  <c r="F10" i="12" s="1"/>
  <c r="E19" i="12"/>
  <c r="D19" i="12"/>
  <c r="C19" i="12"/>
  <c r="B19" i="12"/>
  <c r="P11" i="12"/>
  <c r="P10" i="12" s="1"/>
  <c r="O11" i="12"/>
  <c r="O10" i="12" s="1"/>
  <c r="N11" i="12"/>
  <c r="M11" i="12"/>
  <c r="L11" i="12"/>
  <c r="K11" i="12"/>
  <c r="J11" i="12"/>
  <c r="I11" i="12"/>
  <c r="I10" i="12" s="1"/>
  <c r="H11" i="12"/>
  <c r="H10" i="12" s="1"/>
  <c r="G11" i="12"/>
  <c r="F11" i="12"/>
  <c r="E11" i="12"/>
  <c r="E10" i="12" s="1"/>
  <c r="D11" i="12"/>
  <c r="D10" i="12" s="1"/>
  <c r="C11" i="12"/>
  <c r="C10" i="12" s="1"/>
  <c r="B11" i="12"/>
  <c r="N10" i="12"/>
  <c r="L10" i="12"/>
  <c r="K10" i="12"/>
  <c r="J10" i="12"/>
  <c r="G10" i="12"/>
  <c r="B10" i="12"/>
  <c r="P7" i="12"/>
  <c r="P11" i="13" s="1"/>
  <c r="O7" i="12"/>
  <c r="O11" i="13" s="1"/>
  <c r="N7" i="12"/>
  <c r="N22" i="12" s="1"/>
  <c r="N24" i="12" s="1"/>
  <c r="M7" i="12"/>
  <c r="M22" i="12" s="1"/>
  <c r="M24" i="12" s="1"/>
  <c r="L7" i="12"/>
  <c r="L22" i="12" s="1"/>
  <c r="L24" i="12" s="1"/>
  <c r="K7" i="12"/>
  <c r="K22" i="12" s="1"/>
  <c r="K24" i="12" s="1"/>
  <c r="J7" i="12"/>
  <c r="J11" i="13" s="1"/>
  <c r="I7" i="12"/>
  <c r="I11" i="13" s="1"/>
  <c r="H7" i="12"/>
  <c r="H11" i="13" s="1"/>
  <c r="G7" i="12"/>
  <c r="G11" i="13" s="1"/>
  <c r="F7" i="12"/>
  <c r="E7" i="12"/>
  <c r="E11" i="13" s="1"/>
  <c r="D7" i="12"/>
  <c r="D11" i="13" s="1"/>
  <c r="C7" i="12"/>
  <c r="C22" i="12" s="1"/>
  <c r="C24" i="12" s="1"/>
  <c r="B7" i="12"/>
  <c r="B22" i="12" s="1"/>
  <c r="B24" i="12" s="1"/>
  <c r="P19" i="11"/>
  <c r="P13" i="13" s="1"/>
  <c r="K19" i="11"/>
  <c r="K25" i="11" s="1"/>
  <c r="D19" i="11"/>
  <c r="D13" i="13" s="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P9" i="11"/>
  <c r="O9" i="11"/>
  <c r="N9" i="11"/>
  <c r="M9" i="11"/>
  <c r="L9" i="11"/>
  <c r="K9" i="11"/>
  <c r="J9" i="11"/>
  <c r="J8" i="11" s="1"/>
  <c r="I9" i="11"/>
  <c r="H9" i="11"/>
  <c r="G9" i="11"/>
  <c r="F9" i="11"/>
  <c r="E9" i="11"/>
  <c r="E8" i="11" s="1"/>
  <c r="D9" i="11"/>
  <c r="C9" i="11"/>
  <c r="B9" i="11"/>
  <c r="B8" i="11" s="1"/>
  <c r="P8" i="11"/>
  <c r="O8" i="11"/>
  <c r="O19" i="11" s="1"/>
  <c r="N8" i="11"/>
  <c r="N19" i="11" s="1"/>
  <c r="M8" i="11"/>
  <c r="L8" i="11"/>
  <c r="K8" i="11"/>
  <c r="I8" i="11"/>
  <c r="I19" i="11" s="1"/>
  <c r="H8" i="11"/>
  <c r="G8" i="11"/>
  <c r="F8" i="11"/>
  <c r="D8" i="11"/>
  <c r="C8" i="11"/>
  <c r="C19" i="11" s="1"/>
  <c r="P6" i="7"/>
  <c r="O6" i="7"/>
  <c r="N6" i="7"/>
  <c r="M6" i="10"/>
  <c r="L6" i="10"/>
  <c r="K6" i="10"/>
  <c r="J6" i="9"/>
  <c r="I6" i="9"/>
  <c r="H6" i="9"/>
  <c r="G6" i="8"/>
  <c r="F6" i="8"/>
  <c r="E6" i="8"/>
  <c r="D6" i="7"/>
  <c r="C6" i="7"/>
  <c r="B6" i="7"/>
  <c r="B19" i="11" l="1"/>
  <c r="B25" i="11" s="1"/>
  <c r="B9" i="13" s="1"/>
  <c r="L6" i="9"/>
  <c r="M6" i="11"/>
  <c r="J6" i="12"/>
  <c r="G6" i="13"/>
  <c r="D6" i="10"/>
  <c r="P6" i="10"/>
  <c r="M6" i="9"/>
  <c r="J6" i="8"/>
  <c r="G6" i="7"/>
  <c r="K6" i="12"/>
  <c r="C6" i="11"/>
  <c r="O6" i="11"/>
  <c r="L6" i="12"/>
  <c r="I6" i="13"/>
  <c r="F6" i="10"/>
  <c r="C6" i="9"/>
  <c r="O6" i="9"/>
  <c r="L6" i="8"/>
  <c r="I6" i="7"/>
  <c r="K6" i="9"/>
  <c r="D6" i="11"/>
  <c r="P6" i="11"/>
  <c r="M6" i="12"/>
  <c r="J6" i="13"/>
  <c r="G6" i="10"/>
  <c r="D6" i="9"/>
  <c r="P6" i="9"/>
  <c r="M6" i="8"/>
  <c r="J6" i="7"/>
  <c r="N6" i="9"/>
  <c r="E6" i="11"/>
  <c r="B6" i="12"/>
  <c r="N6" i="12"/>
  <c r="K6" i="13"/>
  <c r="H6" i="10"/>
  <c r="E6" i="9"/>
  <c r="B6" i="8"/>
  <c r="N6" i="8"/>
  <c r="K6" i="7"/>
  <c r="L6" i="11"/>
  <c r="F6" i="11"/>
  <c r="C6" i="12"/>
  <c r="O6" i="12"/>
  <c r="L6" i="13"/>
  <c r="I6" i="10"/>
  <c r="F6" i="9"/>
  <c r="C6" i="8"/>
  <c r="O6" i="8"/>
  <c r="L6" i="7"/>
  <c r="K6" i="11"/>
  <c r="B6" i="11"/>
  <c r="K6" i="8"/>
  <c r="G6" i="11"/>
  <c r="D6" i="12"/>
  <c r="P6" i="12"/>
  <c r="M6" i="13"/>
  <c r="J6" i="10"/>
  <c r="G6" i="9"/>
  <c r="D6" i="8"/>
  <c r="P6" i="8"/>
  <c r="M6" i="7"/>
  <c r="N6" i="11"/>
  <c r="B6" i="9"/>
  <c r="H6" i="11"/>
  <c r="E6" i="12"/>
  <c r="B6" i="13"/>
  <c r="N6" i="13"/>
  <c r="I6" i="11"/>
  <c r="F6" i="12"/>
  <c r="C6" i="13"/>
  <c r="O6" i="13"/>
  <c r="J6" i="11"/>
  <c r="G6" i="12"/>
  <c r="D6" i="13"/>
  <c r="P6" i="13"/>
  <c r="E19" i="11"/>
  <c r="I25" i="11"/>
  <c r="I13" i="13"/>
  <c r="I8" i="13"/>
  <c r="K12" i="13"/>
  <c r="K26" i="11"/>
  <c r="J19" i="11"/>
  <c r="N13" i="13"/>
  <c r="N8" i="13"/>
  <c r="N25" i="11"/>
  <c r="O13" i="13"/>
  <c r="O8" i="13"/>
  <c r="O25" i="11"/>
  <c r="F22" i="12"/>
  <c r="F24" i="12" s="1"/>
  <c r="B13" i="13"/>
  <c r="C13" i="13"/>
  <c r="C8" i="13"/>
  <c r="C25" i="11"/>
  <c r="D22" i="12"/>
  <c r="D24" i="12" s="1"/>
  <c r="P22" i="12"/>
  <c r="P24" i="12" s="1"/>
  <c r="L11" i="13"/>
  <c r="O22" i="12"/>
  <c r="O24" i="12" s="1"/>
  <c r="F19" i="11"/>
  <c r="E22" i="12"/>
  <c r="E24" i="12" s="1"/>
  <c r="M11" i="13"/>
  <c r="G19" i="11"/>
  <c r="D25" i="11"/>
  <c r="P25" i="11"/>
  <c r="B11" i="13"/>
  <c r="N11" i="13"/>
  <c r="H19" i="11"/>
  <c r="G22" i="12"/>
  <c r="G24" i="12" s="1"/>
  <c r="C11" i="13"/>
  <c r="H22" i="12"/>
  <c r="H24" i="12" s="1"/>
  <c r="I22" i="12"/>
  <c r="I24" i="12" s="1"/>
  <c r="K8" i="13"/>
  <c r="K13" i="13"/>
  <c r="L19" i="11"/>
  <c r="J22" i="12"/>
  <c r="J24" i="12" s="1"/>
  <c r="M19" i="11"/>
  <c r="D8" i="13"/>
  <c r="P8" i="13"/>
  <c r="D12" i="13" l="1"/>
  <c r="D26" i="11"/>
  <c r="J25" i="11"/>
  <c r="J13" i="13"/>
  <c r="J8" i="13"/>
  <c r="N12" i="13"/>
  <c r="N26" i="11"/>
  <c r="M13" i="13"/>
  <c r="M8" i="13"/>
  <c r="M25" i="11"/>
  <c r="G25" i="11"/>
  <c r="G13" i="13"/>
  <c r="G8" i="13"/>
  <c r="B12" i="13"/>
  <c r="B26" i="11"/>
  <c r="B8" i="13" s="1"/>
  <c r="C12" i="13"/>
  <c r="C26" i="11"/>
  <c r="L25" i="11"/>
  <c r="L8" i="13"/>
  <c r="L13" i="13"/>
  <c r="F25" i="11"/>
  <c r="F13" i="13"/>
  <c r="F8" i="13"/>
  <c r="P12" i="13"/>
  <c r="P26" i="11"/>
  <c r="O12" i="13"/>
  <c r="O26" i="11"/>
  <c r="I26" i="11"/>
  <c r="I12" i="13"/>
  <c r="E8" i="13"/>
  <c r="E25" i="11"/>
  <c r="E13" i="13"/>
  <c r="H25" i="11"/>
  <c r="H13" i="13"/>
  <c r="H8" i="13"/>
  <c r="M12" i="13" l="1"/>
  <c r="M26" i="11"/>
  <c r="H26" i="11"/>
  <c r="H12" i="13"/>
  <c r="F12" i="13"/>
  <c r="F26" i="11"/>
  <c r="E12" i="13"/>
  <c r="E26" i="11"/>
  <c r="G12" i="13"/>
  <c r="G26" i="11"/>
  <c r="L12" i="13"/>
  <c r="L26" i="11"/>
  <c r="J26" i="11"/>
  <c r="J12" i="13"/>
  <c r="G20" i="10" l="1"/>
  <c r="F20" i="10"/>
  <c r="J19" i="10"/>
  <c r="I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K16" i="10"/>
  <c r="J16" i="10"/>
  <c r="H13" i="10"/>
  <c r="G13" i="10"/>
  <c r="J12" i="10"/>
  <c r="N11" i="10"/>
  <c r="M11" i="10"/>
  <c r="C11" i="10"/>
  <c r="O9" i="10"/>
  <c r="N9" i="10"/>
  <c r="M9" i="10"/>
  <c r="G9" i="10"/>
  <c r="D9" i="10"/>
  <c r="C9" i="10"/>
  <c r="P8" i="10"/>
  <c r="O8" i="10"/>
  <c r="J8" i="10"/>
  <c r="E8" i="10"/>
  <c r="D8" i="10"/>
  <c r="C8" i="10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N30" i="9"/>
  <c r="N40" i="9" s="1"/>
  <c r="M30" i="9"/>
  <c r="M40" i="9" s="1"/>
  <c r="L30" i="9"/>
  <c r="K30" i="9"/>
  <c r="J30" i="9"/>
  <c r="J40" i="9" s="1"/>
  <c r="I30" i="9"/>
  <c r="H30" i="9"/>
  <c r="H40" i="9" s="1"/>
  <c r="G30" i="9"/>
  <c r="F30" i="9"/>
  <c r="E30" i="9"/>
  <c r="E40" i="9" s="1"/>
  <c r="D30" i="9"/>
  <c r="D40" i="9" s="1"/>
  <c r="C30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O18" i="9"/>
  <c r="N18" i="9"/>
  <c r="N28" i="9" s="1"/>
  <c r="M18" i="9"/>
  <c r="L18" i="9"/>
  <c r="L28" i="9" s="1"/>
  <c r="K18" i="9"/>
  <c r="J18" i="9"/>
  <c r="I18" i="9"/>
  <c r="I28" i="9" s="1"/>
  <c r="H18" i="9"/>
  <c r="H28" i="9" s="1"/>
  <c r="G18" i="9"/>
  <c r="F18" i="9"/>
  <c r="F28" i="9" s="1"/>
  <c r="E18" i="9"/>
  <c r="E28" i="9" s="1"/>
  <c r="D18" i="9"/>
  <c r="C18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35" i="9"/>
  <c r="B30" i="9"/>
  <c r="B23" i="9"/>
  <c r="B18" i="9"/>
  <c r="B9" i="9"/>
  <c r="B2" i="10"/>
  <c r="B2" i="9"/>
  <c r="B2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P7" i="8"/>
  <c r="P20" i="8" s="1"/>
  <c r="O7" i="8"/>
  <c r="N7" i="8"/>
  <c r="N20" i="8" s="1"/>
  <c r="N25" i="8" s="1"/>
  <c r="N30" i="8" s="1"/>
  <c r="N32" i="8" s="1"/>
  <c r="N35" i="8" s="1"/>
  <c r="N8" i="9" s="1"/>
  <c r="N16" i="9" s="1"/>
  <c r="M7" i="8"/>
  <c r="M20" i="8" s="1"/>
  <c r="M25" i="8" s="1"/>
  <c r="M30" i="8" s="1"/>
  <c r="M32" i="8" s="1"/>
  <c r="M35" i="8" s="1"/>
  <c r="M8" i="9" s="1"/>
  <c r="L7" i="8"/>
  <c r="L20" i="8" s="1"/>
  <c r="L25" i="8" s="1"/>
  <c r="L30" i="8" s="1"/>
  <c r="L32" i="8" s="1"/>
  <c r="L35" i="8" s="1"/>
  <c r="L8" i="9" s="1"/>
  <c r="K7" i="8"/>
  <c r="K20" i="8" s="1"/>
  <c r="K25" i="8" s="1"/>
  <c r="K30" i="8" s="1"/>
  <c r="K32" i="8" s="1"/>
  <c r="K35" i="8" s="1"/>
  <c r="K8" i="9" s="1"/>
  <c r="J7" i="8"/>
  <c r="J11" i="10" s="1"/>
  <c r="I7" i="8"/>
  <c r="I12" i="10" s="1"/>
  <c r="H7" i="8"/>
  <c r="H19" i="10" s="1"/>
  <c r="G7" i="8"/>
  <c r="G20" i="8" s="1"/>
  <c r="G25" i="8" s="1"/>
  <c r="G30" i="8" s="1"/>
  <c r="G32" i="8" s="1"/>
  <c r="G35" i="8" s="1"/>
  <c r="G8" i="9" s="1"/>
  <c r="F7" i="8"/>
  <c r="E7" i="8"/>
  <c r="D7" i="8"/>
  <c r="D20" i="8" s="1"/>
  <c r="C7" i="8"/>
  <c r="C20" i="8" s="1"/>
  <c r="B21" i="8"/>
  <c r="B12" i="8"/>
  <c r="B7" i="8"/>
  <c r="B11" i="10" s="1"/>
  <c r="K44" i="7"/>
  <c r="P38" i="7"/>
  <c r="P9" i="10" s="1"/>
  <c r="O38" i="7"/>
  <c r="N38" i="7"/>
  <c r="N8" i="10" s="1"/>
  <c r="M38" i="7"/>
  <c r="M8" i="10" s="1"/>
  <c r="L38" i="7"/>
  <c r="L9" i="10" s="1"/>
  <c r="K38" i="7"/>
  <c r="K9" i="10" s="1"/>
  <c r="J38" i="7"/>
  <c r="J9" i="10" s="1"/>
  <c r="I38" i="7"/>
  <c r="I8" i="10" s="1"/>
  <c r="H38" i="7"/>
  <c r="H8" i="10" s="1"/>
  <c r="G38" i="7"/>
  <c r="G8" i="10" s="1"/>
  <c r="F38" i="7"/>
  <c r="F9" i="10" s="1"/>
  <c r="E38" i="7"/>
  <c r="E9" i="10" s="1"/>
  <c r="D38" i="7"/>
  <c r="C38" i="7"/>
  <c r="P35" i="7"/>
  <c r="O35" i="7"/>
  <c r="O33" i="7" s="1"/>
  <c r="O44" i="7" s="1"/>
  <c r="N35" i="7"/>
  <c r="M35" i="7"/>
  <c r="L35" i="7"/>
  <c r="K35" i="7"/>
  <c r="J35" i="7"/>
  <c r="I35" i="7"/>
  <c r="H35" i="7"/>
  <c r="G35" i="7"/>
  <c r="F35" i="7"/>
  <c r="E35" i="7"/>
  <c r="D35" i="7"/>
  <c r="D33" i="7" s="1"/>
  <c r="D44" i="7" s="1"/>
  <c r="C35" i="7"/>
  <c r="K33" i="7"/>
  <c r="G33" i="7"/>
  <c r="G44" i="7" s="1"/>
  <c r="E33" i="7"/>
  <c r="E44" i="7" s="1"/>
  <c r="B38" i="7"/>
  <c r="B35" i="7"/>
  <c r="K28" i="7"/>
  <c r="K45" i="7" s="1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P8" i="7"/>
  <c r="P28" i="7" s="1"/>
  <c r="O8" i="7"/>
  <c r="O16" i="10" s="1"/>
  <c r="N8" i="7"/>
  <c r="N16" i="10" s="1"/>
  <c r="K8" i="7"/>
  <c r="J8" i="7"/>
  <c r="J28" i="7" s="1"/>
  <c r="E8" i="7"/>
  <c r="E16" i="10" s="1"/>
  <c r="D8" i="7"/>
  <c r="D16" i="10" s="1"/>
  <c r="C8" i="7"/>
  <c r="C16" i="10" s="1"/>
  <c r="P10" i="7"/>
  <c r="O10" i="7"/>
  <c r="N10" i="7"/>
  <c r="M10" i="7"/>
  <c r="M8" i="7" s="1"/>
  <c r="L10" i="7"/>
  <c r="L8" i="7" s="1"/>
  <c r="K10" i="7"/>
  <c r="J10" i="7"/>
  <c r="I10" i="7"/>
  <c r="I8" i="7" s="1"/>
  <c r="H10" i="7"/>
  <c r="H8" i="7" s="1"/>
  <c r="G10" i="7"/>
  <c r="G8" i="7" s="1"/>
  <c r="F10" i="7"/>
  <c r="F8" i="7" s="1"/>
  <c r="E10" i="7"/>
  <c r="D10" i="7"/>
  <c r="C10" i="7"/>
  <c r="B10" i="7"/>
  <c r="B8" i="7" s="1"/>
  <c r="B2" i="7"/>
  <c r="L40" i="9" l="1"/>
  <c r="C28" i="9"/>
  <c r="K28" i="9"/>
  <c r="O28" i="9"/>
  <c r="G40" i="9"/>
  <c r="K40" i="9"/>
  <c r="J28" i="9"/>
  <c r="K16" i="9"/>
  <c r="K41" i="9" s="1"/>
  <c r="L16" i="9"/>
  <c r="B16" i="10"/>
  <c r="F20" i="8"/>
  <c r="F25" i="8" s="1"/>
  <c r="F30" i="8" s="1"/>
  <c r="F32" i="8" s="1"/>
  <c r="F35" i="8" s="1"/>
  <c r="F8" i="9" s="1"/>
  <c r="F16" i="9" s="1"/>
  <c r="C25" i="8"/>
  <c r="C30" i="8" s="1"/>
  <c r="C32" i="8" s="1"/>
  <c r="C35" i="8" s="1"/>
  <c r="C8" i="9" s="1"/>
  <c r="C16" i="9" s="1"/>
  <c r="O20" i="8"/>
  <c r="O25" i="8" s="1"/>
  <c r="O30" i="8" s="1"/>
  <c r="O32" i="8" s="1"/>
  <c r="O35" i="8" s="1"/>
  <c r="O8" i="9" s="1"/>
  <c r="O16" i="9" s="1"/>
  <c r="D25" i="8"/>
  <c r="D30" i="8" s="1"/>
  <c r="D32" i="8" s="1"/>
  <c r="D35" i="8" s="1"/>
  <c r="D8" i="9" s="1"/>
  <c r="D16" i="9" s="1"/>
  <c r="P25" i="8"/>
  <c r="P30" i="8" s="1"/>
  <c r="P32" i="8" s="1"/>
  <c r="P35" i="8" s="1"/>
  <c r="P8" i="9" s="1"/>
  <c r="P16" i="9" s="1"/>
  <c r="E20" i="8"/>
  <c r="G28" i="9"/>
  <c r="M16" i="9"/>
  <c r="C40" i="9"/>
  <c r="O40" i="9"/>
  <c r="G16" i="9"/>
  <c r="G41" i="9" s="1"/>
  <c r="M28" i="9"/>
  <c r="F40" i="9"/>
  <c r="D28" i="9"/>
  <c r="P28" i="9"/>
  <c r="I40" i="9"/>
  <c r="D11" i="10"/>
  <c r="O11" i="10"/>
  <c r="L12" i="10"/>
  <c r="I13" i="10"/>
  <c r="K19" i="10"/>
  <c r="H20" i="10"/>
  <c r="E11" i="10"/>
  <c r="P11" i="10"/>
  <c r="M12" i="10"/>
  <c r="J13" i="10"/>
  <c r="L19" i="10"/>
  <c r="I20" i="10"/>
  <c r="C12" i="10"/>
  <c r="N12" i="10"/>
  <c r="K13" i="10"/>
  <c r="M19" i="10"/>
  <c r="J20" i="10"/>
  <c r="F11" i="10"/>
  <c r="D12" i="10"/>
  <c r="O12" i="10"/>
  <c r="L13" i="10"/>
  <c r="C19" i="10"/>
  <c r="N19" i="10"/>
  <c r="K20" i="10"/>
  <c r="E25" i="8"/>
  <c r="E30" i="8" s="1"/>
  <c r="E32" i="8" s="1"/>
  <c r="E35" i="8" s="1"/>
  <c r="E8" i="9" s="1"/>
  <c r="E16" i="9" s="1"/>
  <c r="E41" i="9" s="1"/>
  <c r="E43" i="9" s="1"/>
  <c r="G11" i="10"/>
  <c r="E12" i="10"/>
  <c r="P12" i="10"/>
  <c r="M13" i="10"/>
  <c r="D19" i="10"/>
  <c r="O19" i="10"/>
  <c r="L20" i="10"/>
  <c r="H11" i="10"/>
  <c r="C13" i="10"/>
  <c r="N13" i="10"/>
  <c r="E19" i="10"/>
  <c r="P19" i="10"/>
  <c r="M20" i="10"/>
  <c r="H20" i="8"/>
  <c r="H25" i="8" s="1"/>
  <c r="H30" i="8" s="1"/>
  <c r="H32" i="8" s="1"/>
  <c r="H35" i="8" s="1"/>
  <c r="H8" i="9" s="1"/>
  <c r="H16" i="9" s="1"/>
  <c r="H41" i="9" s="1"/>
  <c r="I11" i="10"/>
  <c r="F12" i="10"/>
  <c r="D13" i="10"/>
  <c r="O13" i="10"/>
  <c r="C20" i="10"/>
  <c r="N20" i="10"/>
  <c r="I20" i="8"/>
  <c r="I25" i="8" s="1"/>
  <c r="I30" i="8" s="1"/>
  <c r="I32" i="8" s="1"/>
  <c r="I35" i="8" s="1"/>
  <c r="I8" i="9" s="1"/>
  <c r="I16" i="9" s="1"/>
  <c r="G12" i="10"/>
  <c r="E13" i="10"/>
  <c r="P13" i="10"/>
  <c r="F19" i="10"/>
  <c r="D20" i="10"/>
  <c r="O20" i="10"/>
  <c r="K12" i="10"/>
  <c r="K11" i="10"/>
  <c r="H12" i="10"/>
  <c r="G19" i="10"/>
  <c r="E20" i="10"/>
  <c r="P20" i="10"/>
  <c r="J20" i="8"/>
  <c r="J25" i="8" s="1"/>
  <c r="J30" i="8" s="1"/>
  <c r="J32" i="8" s="1"/>
  <c r="J35" i="8" s="1"/>
  <c r="J8" i="9" s="1"/>
  <c r="J16" i="9" s="1"/>
  <c r="J41" i="9" s="1"/>
  <c r="L11" i="10"/>
  <c r="F13" i="10"/>
  <c r="I16" i="10"/>
  <c r="I28" i="7"/>
  <c r="H16" i="10"/>
  <c r="H28" i="7"/>
  <c r="L16" i="10"/>
  <c r="L28" i="7"/>
  <c r="P15" i="10"/>
  <c r="P21" i="10"/>
  <c r="J21" i="10"/>
  <c r="J15" i="10"/>
  <c r="G16" i="10"/>
  <c r="G28" i="7"/>
  <c r="F16" i="10"/>
  <c r="F28" i="7"/>
  <c r="M28" i="7"/>
  <c r="M16" i="10"/>
  <c r="E28" i="7"/>
  <c r="K8" i="10"/>
  <c r="H9" i="10"/>
  <c r="K21" i="10"/>
  <c r="J33" i="7"/>
  <c r="J44" i="7" s="1"/>
  <c r="J45" i="7" s="1"/>
  <c r="L8" i="10"/>
  <c r="I9" i="10"/>
  <c r="P16" i="10"/>
  <c r="F33" i="7"/>
  <c r="F44" i="7" s="1"/>
  <c r="L33" i="7"/>
  <c r="L44" i="7" s="1"/>
  <c r="K15" i="10"/>
  <c r="N28" i="7"/>
  <c r="C28" i="7"/>
  <c r="O28" i="7"/>
  <c r="P33" i="7"/>
  <c r="P44" i="7" s="1"/>
  <c r="P45" i="7" s="1"/>
  <c r="F8" i="10"/>
  <c r="D28" i="7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L41" i="9"/>
  <c r="M41" i="9"/>
  <c r="C41" i="9"/>
  <c r="C43" i="9" s="1"/>
  <c r="N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F41" i="9" l="1"/>
  <c r="P41" i="9"/>
  <c r="D41" i="9"/>
  <c r="D43" i="9" s="1"/>
  <c r="F43" i="9"/>
  <c r="G43" i="9" s="1"/>
  <c r="H43" i="9" s="1"/>
  <c r="B19" i="10"/>
  <c r="O41" i="9"/>
  <c r="I41" i="9"/>
  <c r="O21" i="10"/>
  <c r="O15" i="10"/>
  <c r="O45" i="7"/>
  <c r="D21" i="10"/>
  <c r="D15" i="10"/>
  <c r="D45" i="7"/>
  <c r="C15" i="10"/>
  <c r="C21" i="10"/>
  <c r="C45" i="7"/>
  <c r="E15" i="10"/>
  <c r="E45" i="7"/>
  <c r="E21" i="10"/>
  <c r="N21" i="10"/>
  <c r="N15" i="10"/>
  <c r="N45" i="7"/>
  <c r="L45" i="7"/>
  <c r="L21" i="10"/>
  <c r="L15" i="10"/>
  <c r="M45" i="7"/>
  <c r="M21" i="10"/>
  <c r="M15" i="10"/>
  <c r="F15" i="10"/>
  <c r="F45" i="7"/>
  <c r="F21" i="10"/>
  <c r="H45" i="7"/>
  <c r="H21" i="10"/>
  <c r="H15" i="10"/>
  <c r="G45" i="7"/>
  <c r="G21" i="10"/>
  <c r="G15" i="10"/>
  <c r="I45" i="7"/>
  <c r="I21" i="10"/>
  <c r="I15" i="10"/>
  <c r="B15" i="10"/>
  <c r="B21" i="10"/>
  <c r="B8" i="9"/>
  <c r="B16" i="9" s="1"/>
  <c r="B41" i="9" s="1"/>
  <c r="B43" i="9" s="1"/>
  <c r="B17" i="10"/>
  <c r="B45" i="7"/>
  <c r="I43" i="9" l="1"/>
  <c r="J43" i="9" s="1"/>
  <c r="K43" i="9" s="1"/>
  <c r="L43" i="9" s="1"/>
  <c r="M43" i="9" s="1"/>
  <c r="N43" i="9" s="1"/>
  <c r="O43" i="9" s="1"/>
  <c r="P43" i="9" s="1"/>
</calcChain>
</file>

<file path=xl/sharedStrings.xml><?xml version="1.0" encoding="utf-8"?>
<sst xmlns="http://schemas.openxmlformats.org/spreadsheetml/2006/main" count="510" uniqueCount="272">
  <si>
    <t>INFORMACJE PODSTAWOWE</t>
  </si>
  <si>
    <t>I.</t>
  </si>
  <si>
    <t>Dane Wnioskodawcy/Partnera</t>
  </si>
  <si>
    <t>Czy Wnioskodawca jest płatnikiem VAT?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</si>
  <si>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</si>
  <si>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</si>
  <si>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</si>
  <si>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</si>
  <si>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</si>
  <si>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</si>
  <si>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</si>
  <si>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</si>
  <si>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</si>
  <si>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</si>
  <si>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</si>
  <si>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</si>
  <si>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</si>
  <si>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</si>
  <si>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</si>
  <si>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</si>
  <si>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</si>
  <si>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</si>
  <si>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</si>
  <si>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</si>
  <si>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</si>
  <si>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</si>
  <si>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</si>
  <si>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</si>
  <si>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</si>
  <si>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</si>
  <si>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</si>
  <si>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</si>
  <si>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</si>
  <si>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</si>
  <si>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</si>
  <si>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</si>
  <si>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</si>
  <si>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</si>
  <si>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</si>
  <si>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</si>
  <si>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</si>
  <si>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</si>
  <si>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</si>
  <si>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</si>
  <si>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</si>
  <si>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</si>
  <si>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</si>
  <si>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</si>
  <si>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</si>
  <si>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</si>
  <si>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</si>
  <si>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</si>
  <si>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</si>
  <si>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n-1</t>
  </si>
  <si>
    <t>n - 2</t>
  </si>
  <si>
    <t>n - 3</t>
  </si>
  <si>
    <t>OKRES</t>
  </si>
  <si>
    <t>Nazwa Wnioskodawcy:</t>
  </si>
  <si>
    <t xml:space="preserve">ANALIZA EKONOMICZNO-FINANSOWA </t>
  </si>
  <si>
    <t>ANALIZA EKONOMICZNO-FINANSOWA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</si>
  <si>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</si>
  <si>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</si>
  <si>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</si>
  <si>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</si>
  <si>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</si>
  <si>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</si>
  <si>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</si>
  <si>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</si>
  <si>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</si>
  <si>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</si>
  <si>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</si>
  <si>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</si>
  <si>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</si>
  <si>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</si>
  <si>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</si>
  <si>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</si>
  <si>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</si>
  <si>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</si>
  <si>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</si>
  <si>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</si>
  <si>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</si>
  <si>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</si>
  <si>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</si>
  <si>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</si>
  <si>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</si>
  <si>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</si>
  <si>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</si>
  <si>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</si>
  <si>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</si>
  <si>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</si>
  <si>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</si>
  <si>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</si>
  <si>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</si>
  <si>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</si>
  <si>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</si>
  <si>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</si>
  <si>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</si>
  <si>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</si>
  <si>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</si>
  <si>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</si>
  <si>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</si>
  <si>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</si>
  <si>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</si>
  <si>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</si>
  <si>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</si>
  <si>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</si>
  <si>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</si>
  <si>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</si>
  <si>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</si>
  <si>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</si>
  <si>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</si>
  <si>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</si>
  <si>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</si>
  <si>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</si>
  <si>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</si>
  <si>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</si>
  <si>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</si>
  <si>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</si>
  <si>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</si>
  <si>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</si>
  <si>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</si>
  <si>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</si>
  <si>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</si>
  <si>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</si>
  <si>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</si>
  <si>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</si>
  <si>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</si>
  <si>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</si>
  <si>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</si>
  <si>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</si>
  <si>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</si>
  <si>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</si>
  <si>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</si>
  <si>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</si>
  <si>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</si>
  <si>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</si>
  <si>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</si>
  <si>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</si>
  <si>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Suma kontrolna (musi wynosić 0,00)</t>
  </si>
  <si>
    <t>Uwaga: Wnioskodawca nie wypełnia arkusza; wskaźniki są obliczane automatycznie.</t>
  </si>
  <si>
    <t>Tak</t>
  </si>
  <si>
    <t>Nie</t>
  </si>
  <si>
    <t>Nazwa Wnioskodawcy</t>
  </si>
  <si>
    <t>Numer naboru</t>
  </si>
  <si>
    <t>Tytuł projektu</t>
  </si>
  <si>
    <t>Proszę wybrać właściwe: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</si>
  <si>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</si>
  <si>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jest przedsiębiorcą?</t>
  </si>
  <si>
    <t>Czy Wnioskodawca prowadzi pełną księgowość?</t>
  </si>
  <si>
    <t>Lata objęte analizą</t>
  </si>
  <si>
    <t>n-3</t>
  </si>
  <si>
    <t>n-2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</si>
  <si>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</si>
  <si>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</si>
  <si>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</si>
  <si>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</si>
  <si>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</si>
  <si>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</si>
  <si>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</si>
  <si>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</si>
  <si>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</si>
  <si>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</si>
  <si>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</si>
  <si>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</si>
  <si>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ANALIZA EKONOMICZNA PROJEKTU</t>
  </si>
  <si>
    <t>I. Aktywa trwałe (1+2)</t>
  </si>
  <si>
    <t>1. Środki trwałe (a+b+c+d)</t>
  </si>
  <si>
    <t>a) nieruchomości</t>
  </si>
  <si>
    <t>b) maszyny i urządzenia</t>
  </si>
  <si>
    <t>c) środki transportu</t>
  </si>
  <si>
    <t>d) inne</t>
  </si>
  <si>
    <t>2. Inwestycje rozpoczęte</t>
  </si>
  <si>
    <t>II. Aktywa obrotowe (1+2+3)</t>
  </si>
  <si>
    <t>1. Należności</t>
  </si>
  <si>
    <t>2. Zapasy</t>
  </si>
  <si>
    <t>3. Środki pieniężne</t>
  </si>
  <si>
    <t>AKTYWA RAZEM (I + II)</t>
  </si>
  <si>
    <t>I. Zobowiązania bieżące bez kredytów</t>
  </si>
  <si>
    <t>III. Zobowiązania długoterminowe bez kredytów</t>
  </si>
  <si>
    <t>IV. Kredyty i pożyczki długoterminowe</t>
  </si>
  <si>
    <t>V. Kapitały własne*</t>
  </si>
  <si>
    <t>PASYWA RAZEM (I + II + III + IV + V)</t>
  </si>
  <si>
    <t>* Kapitały własne są różnicą pomiędzy sumą aktywów a sumą zobowiązań, kredytów i pożyczek</t>
  </si>
  <si>
    <t>A. Przychody ogółem (1+2)</t>
  </si>
  <si>
    <t>1. Wartość sprzedanych towarów i usług</t>
  </si>
  <si>
    <t>2. Pozostałe przychody</t>
  </si>
  <si>
    <t>B. Koszt uzyskania przychodu (1-2)</t>
  </si>
  <si>
    <t>1. Wydatki ogółem (a+b+c+d+e)</t>
  </si>
  <si>
    <t>a) zakup towarów handlowych i materiałów</t>
  </si>
  <si>
    <t>b) koszty uboczne zakupu</t>
  </si>
  <si>
    <t>c) koszty reprezentacji i reklamy objęte limitem</t>
  </si>
  <si>
    <t>d) wynagrodzenia z narzutami</t>
  </si>
  <si>
    <t>e) pozostałe wydatki, w tym:</t>
  </si>
  <si>
    <t>- amortyzacja</t>
  </si>
  <si>
    <t>- odsetki od kredytów</t>
  </si>
  <si>
    <t>2. Saldo zmiany zapasów (b-a)</t>
  </si>
  <si>
    <t>a) remanent początkowy</t>
  </si>
  <si>
    <t>b) remanent końcowy</t>
  </si>
  <si>
    <t>C. Wynik na działalności (A-B)</t>
  </si>
  <si>
    <t>D. Składki ZUS właściciela</t>
  </si>
  <si>
    <t>E. Dochód brutto (C-D)</t>
  </si>
  <si>
    <t>Uwaga: Wnioskodawca nie wypełnia arkusza; wskaźniki są obliczane automatycznie na podstawie danych z Tabel 7 i 8.</t>
  </si>
  <si>
    <t>Bilans bez projektu</t>
  </si>
  <si>
    <t>Rachunek zysków i strat bez projektu</t>
  </si>
  <si>
    <t>Rachunek przepływów pieniężnych
bez projektu</t>
  </si>
  <si>
    <t>Analiza wskaźnikowa bez projektu</t>
  </si>
  <si>
    <t xml:space="preserve">      D. Wskaźniki rentowności</t>
  </si>
  <si>
    <t>Bilans uproszczony bez projektu</t>
  </si>
  <si>
    <t>Rachunek zysków i strat 
uproszczony bez projektu</t>
  </si>
  <si>
    <t>Analiza wskaźnikowa 
uproszczona bez projektu</t>
  </si>
  <si>
    <t>Proszę o wypełnienie danych wyłącznie w białych polach. Pola zaznaczone kolorem są wypełniane automatycznie.</t>
  </si>
  <si>
    <t>Założenia do przedstawianych danych finansowych</t>
  </si>
  <si>
    <t>1. Dane za lata obrachunkowe n-3, n-2 i n-1 to dane historyczne.</t>
  </si>
  <si>
    <t>UWAGA:</t>
  </si>
  <si>
    <t>W poniższym polu należy zamieścić informację w przypadku, gdy rok obrotowy nie pokrywa się z rokiem kalendarzowym, bądź w przypadku występowania w okresie objętym analizą roku obrotowego dłuższego niż 12 miesięcy. Jeżeli sytuacja taka nie ma miejsca - proszę wpisać: "Nie dotyczy".</t>
  </si>
  <si>
    <t>II.</t>
  </si>
  <si>
    <t xml:space="preserve">Wnioskodawcy prowadzący działalność krócej niż trzy lata wprowadzają dane za okres prowadzenia działalności.  </t>
  </si>
  <si>
    <t>II. Kredyty i pożyczki krótkoterminowe</t>
  </si>
  <si>
    <t>Tabela 1. Bilans bez uwzględnienia projektu</t>
  </si>
  <si>
    <t>Tabela 2. Rachunek zysków i strat bez uwzględnienia projektu</t>
  </si>
  <si>
    <t>Tabela 3. Rachunek przepływów pieniężnych bez uwzględnienia projektu</t>
  </si>
  <si>
    <t>Tabela 4. Analiza wskaźnikowa bez uwzględnienia projektu</t>
  </si>
  <si>
    <t>Tabela 5. Bilans uproszczony bez uwzględnienia projektu</t>
  </si>
  <si>
    <t>Tabela 6. Rachunek zysków i strat uproszczony bez uwzględnienia projektu</t>
  </si>
  <si>
    <t>Tabela 7. Analiza wskaźnikowa uproszczona bez uwzględnienia projektu</t>
  </si>
  <si>
    <t>Rok bazowy</t>
  </si>
  <si>
    <t>Liczba okresów objętych prognozą</t>
  </si>
  <si>
    <t>W modelu należy przedstawić dane historyczne oraz oraz prognozę na dany okres odniesienia(np. okres realizacji oraz okres trwałości projektu).</t>
  </si>
  <si>
    <t>2. Dane za rok n (rok bazowy) to dane historyczne za zamknięty rok bądź prognoza wykonania roku n.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</si>
  <si>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</si>
  <si>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</si>
  <si>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</si>
  <si>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</si>
  <si>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</si>
  <si>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</si>
  <si>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</si>
  <si>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</si>
  <si>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</si>
  <si>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</si>
  <si>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</si>
  <si>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</si>
  <si>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</si>
  <si>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</si>
  <si>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</si>
  <si>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</si>
  <si>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</si>
  <si>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</si>
  <si>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</si>
  <si>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</si>
  <si>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</si>
  <si>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</si>
  <si>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</si>
  <si>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</si>
  <si>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</si>
  <si>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</si>
  <si>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</si>
  <si>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</si>
  <si>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</si>
  <si>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</si>
  <si>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</si>
  <si>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</si>
  <si>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</si>
  <si>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</si>
  <si>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</si>
  <si>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</si>
  <si>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</si>
  <si>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</si>
  <si>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</si>
  <si>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</si>
  <si>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 rok bazowy (n)</t>
  </si>
  <si>
    <t>rok bazowy (n)</t>
  </si>
  <si>
    <t>rok bazowy 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</si>
</sst>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1"/>
      <charset val="2"/>
      <scheme val="minor"/>
    </font>
    <font>
      <sz val="11"/>
      <color theme="1"/>
      <name val="Symbol"/>
      <family val="1"/>
      <charset val="2"/>
    </font>
    <font>
      <b/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9" fillId="0" borderId="0" xfId="0" applyFont="1" applyProtection="1"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2" fillId="3" borderId="0" xfId="0" applyFont="1" applyFill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4" borderId="1" xfId="0" applyFont="1" applyFill="1" applyBorder="1" applyProtection="1">
      <protection hidden="1"/>
    </xf>
    <xf numFmtId="0" fontId="0" fillId="4" borderId="2" xfId="0" applyFill="1" applyBorder="1" applyProtection="1"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Protection="1"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4" fontId="5" fillId="4" borderId="1" xfId="0" applyNumberFormat="1" applyFont="1" applyFill="1" applyBorder="1" applyAlignment="1" applyProtection="1">
      <alignment horizontal="right" vertical="center"/>
      <protection hidden="1"/>
    </xf>
    <xf numFmtId="0" fontId="4" fillId="4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justify"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 indent="2"/>
      <protection hidden="1"/>
    </xf>
    <xf numFmtId="4" fontId="4" fillId="4" borderId="1" xfId="0" applyNumberFormat="1" applyFont="1" applyFill="1" applyBorder="1" applyAlignment="1" applyProtection="1">
      <alignment horizontal="right" vertical="center"/>
      <protection hidden="1"/>
    </xf>
    <xf numFmtId="49" fontId="5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applyNumberFormat="1" applyFont="1" applyFill="1" applyBorder="1" applyAlignment="1" applyProtection="1">
      <alignment vertical="center" wrapTex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10" fillId="4" borderId="1" xfId="0" applyNumberFormat="1" applyFont="1" applyFill="1" applyBorder="1" applyAlignment="1" applyProtection="1">
      <alignment horizontal="center" vertical="center"/>
      <protection hidden="1"/>
    </xf>
    <xf numFmtId="4" fontId="4" fillId="3" borderId="0" xfId="0" applyNumberFormat="1" applyFont="1" applyFill="1" applyProtection="1">
      <protection hidden="1"/>
    </xf>
    <xf numFmtId="0" fontId="4" fillId="4" borderId="1" xfId="0" applyFont="1" applyFill="1" applyBorder="1" applyAlignment="1" applyProtection="1">
      <alignment horizontal="left" vertical="center" wrapText="1" indent="2"/>
      <protection hidden="1"/>
    </xf>
    <xf numFmtId="0" fontId="10" fillId="4" borderId="1" xfId="0" applyFont="1" applyFill="1" applyBorder="1" applyAlignment="1" applyProtection="1">
      <alignment horizontal="justify" vertical="center" wrapText="1"/>
      <protection hidden="1"/>
    </xf>
    <xf numFmtId="0" fontId="4" fillId="4" borderId="1" xfId="0" applyFont="1" applyFill="1" applyBorder="1" applyAlignment="1" applyProtection="1">
      <alignment horizontal="justify" vertical="center" wrapText="1"/>
      <protection hidden="1"/>
    </xf>
    <xf numFmtId="4" fontId="10" fillId="4" borderId="1" xfId="0" applyNumberFormat="1" applyFont="1" applyFill="1" applyBorder="1" applyAlignment="1" applyProtection="1">
      <alignment vertical="center" wrapText="1"/>
      <protection hidden="1"/>
    </xf>
    <xf numFmtId="4" fontId="10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0" fontId="10" fillId="4" borderId="1" xfId="0" applyFont="1" applyFill="1" applyBorder="1" applyAlignment="1" applyProtection="1">
      <alignment horizontal="left" vertical="center" wrapText="1" indent="2"/>
      <protection hidden="1"/>
    </xf>
    <xf numFmtId="0" fontId="5" fillId="4" borderId="1" xfId="0" applyFont="1" applyFill="1" applyBorder="1" applyAlignment="1" applyProtection="1">
      <alignment horizontal="left" vertical="center" wrapText="1" indent="4"/>
      <protection hidden="1"/>
    </xf>
    <xf numFmtId="2" fontId="10" fillId="4" borderId="1" xfId="0" applyNumberFormat="1" applyFont="1" applyFill="1" applyBorder="1" applyAlignment="1" applyProtection="1">
      <alignment horizontal="center" vertical="center"/>
      <protection hidden="1"/>
    </xf>
    <xf numFmtId="0" fontId="10" fillId="4" borderId="1" xfId="0" applyFont="1" applyFill="1" applyBorder="1" applyAlignment="1" applyProtection="1">
      <alignment horizontal="left" vertical="center" wrapText="1" indent="4"/>
      <protection hidden="1"/>
    </xf>
    <xf numFmtId="2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Protection="1">
      <protection hidden="1"/>
    </xf>
    <xf numFmtId="10" fontId="5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4" borderId="1" xfId="0" applyNumberFormat="1" applyFont="1" applyFill="1" applyBorder="1" applyAlignment="1" applyProtection="1">
      <alignment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left" vertical="center" wrapText="1" indent="1"/>
      <protection hidden="1"/>
    </xf>
    <xf numFmtId="0" fontId="6" fillId="4" borderId="1" xfId="0" quotePrefix="1" applyFont="1" applyFill="1" applyBorder="1" applyAlignment="1" applyProtection="1">
      <alignment horizontal="left" vertical="center" wrapText="1" indent="4"/>
      <protection hidden="1"/>
    </xf>
    <xf numFmtId="0" fontId="15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8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19" fillId="0" borderId="0" xfId="0" applyFont="1" applyProtection="1">
      <protection hidden="1"/>
    </xf>
    <xf numFmtId="0" fontId="19" fillId="0" borderId="0" xfId="0" applyFont="1" applyAlignment="1" applyProtection="1">
      <alignment horizontal="left" vertical="top"/>
      <protection hidden="1"/>
    </xf>
    <xf numFmtId="0" fontId="20" fillId="0" borderId="0" xfId="0" applyFont="1" applyProtection="1"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21" fillId="3" borderId="0" xfId="0" applyFont="1" applyFill="1" applyProtection="1">
      <protection hidden="1"/>
    </xf>
    <xf numFmtId="0" fontId="3" fillId="0" borderId="0" xfId="0" applyFont="1"/>
    <xf numFmtId="0" fontId="0" fillId="4" borderId="2" xfId="0" applyFill="1" applyBorder="1" applyAlignment="1" applyProtection="1">
      <alignment horizontal="center" vertical="center" wrapText="1"/>
      <protection hidden="1"/>
    </xf>
    <xf numFmtId="0" fontId="0" fillId="4" borderId="15" xfId="0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2" fillId="4" borderId="0" xfId="0" applyFont="1" applyFill="1" applyAlignment="1" applyProtection="1">
      <alignment horizontal="left"/>
      <protection hidden="1"/>
    </xf>
    <xf numFmtId="49" fontId="0" fillId="0" borderId="3" xfId="0" applyNumberFormat="1" applyBorder="1" applyAlignment="1" applyProtection="1">
      <alignment horizontal="left" vertical="top"/>
      <protection locked="0"/>
    </xf>
    <xf numFmtId="49" fontId="0" fillId="0" borderId="4" xfId="0" applyNumberFormat="1" applyBorder="1" applyAlignment="1" applyProtection="1">
      <alignment horizontal="left" vertical="top"/>
      <protection locked="0"/>
    </xf>
    <xf numFmtId="49" fontId="0" fillId="0" borderId="5" xfId="0" applyNumberFormat="1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4" borderId="0" xfId="0" applyFill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13" xfId="0" applyBorder="1" applyAlignment="1" applyProtection="1">
      <alignment horizontal="center" vertical="top" wrapText="1"/>
      <protection locked="0"/>
    </xf>
    <xf numFmtId="0" fontId="0" fillId="4" borderId="16" xfId="0" applyFill="1" applyBorder="1" applyAlignment="1" applyProtection="1">
      <alignment horizontal="center" vertical="center" wrapText="1"/>
      <protection hidden="1"/>
    </xf>
    <xf numFmtId="0" fontId="0" fillId="4" borderId="17" xfId="0" applyFill="1" applyBorder="1" applyAlignment="1" applyProtection="1">
      <alignment horizontal="center" vertical="center" wrapText="1"/>
      <protection hidden="1"/>
    </xf>
    <xf numFmtId="0" fontId="0" fillId="4" borderId="18" xfId="0" applyFill="1" applyBorder="1" applyAlignment="1" applyProtection="1">
      <alignment horizontal="center" vertical="center" wrapText="1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4" borderId="14" xfId="0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49" fontId="7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/>
      <protection hidden="1"/>
    </xf>
    <xf numFmtId="4" fontId="2" fillId="4" borderId="2" xfId="0" applyNumberFormat="1" applyFont="1" applyFill="1" applyBorder="1" applyAlignment="1" applyProtection="1">
      <alignment horizontal="center" vertical="center"/>
      <protection hidden="1"/>
    </xf>
    <xf numFmtId="4" fontId="2" fillId="4" borderId="14" xfId="0" applyNumberFormat="1" applyFont="1" applyFill="1" applyBorder="1" applyAlignment="1" applyProtection="1">
      <alignment horizontal="center" vertical="center"/>
      <protection hidden="1"/>
    </xf>
    <xf numFmtId="4" fontId="2" fillId="4" borderId="20" xfId="0" applyNumberFormat="1" applyFont="1" applyFill="1" applyBorder="1" applyAlignment="1" applyProtection="1">
      <alignment horizontal="center" vertical="center"/>
      <protection hidden="1"/>
    </xf>
    <xf numFmtId="1" fontId="5" fillId="4" borderId="2" xfId="0" applyNumberFormat="1" applyFont="1" applyFill="1" applyBorder="1" applyAlignment="1" applyProtection="1">
      <alignment horizontal="center" vertical="center"/>
      <protection hidden="1"/>
    </xf>
    <xf numFmtId="1" fontId="5" fillId="4" borderId="14" xfId="0" applyNumberFormat="1" applyFont="1" applyFill="1" applyBorder="1" applyAlignment="1" applyProtection="1">
      <alignment horizontal="center" vertical="center"/>
      <protection hidden="1"/>
    </xf>
    <xf numFmtId="1" fontId="5" fillId="4" borderId="20" xfId="0" applyNumberFormat="1" applyFont="1" applyFill="1" applyBorder="1" applyAlignment="1" applyProtection="1">
      <alignment horizontal="center" vertical="center"/>
      <protection hidden="1"/>
    </xf>
    <xf numFmtId="4" fontId="5" fillId="4" borderId="2" xfId="0" applyNumberFormat="1" applyFont="1" applyFill="1" applyBorder="1" applyAlignment="1" applyProtection="1">
      <alignment horizontal="center" vertical="center"/>
      <protection hidden="1"/>
    </xf>
    <xf numFmtId="4" fontId="5" fillId="4" borderId="14" xfId="0" applyNumberFormat="1" applyFont="1" applyFill="1" applyBorder="1" applyAlignment="1" applyProtection="1">
      <alignment horizontal="center" vertical="center"/>
      <protection hidden="1"/>
    </xf>
    <xf numFmtId="4" fontId="5" fillId="4" borderId="20" xfId="0" applyNumberFormat="1" applyFont="1" applyFill="1" applyBorder="1" applyAlignment="1" applyProtection="1">
      <alignment horizontal="center" vertical="center"/>
      <protection hidden="1"/>
    </xf>
    <xf numFmtId="0" fontId="7" fillId="4" borderId="1" xfId="0" applyFont="1" applyFill="1" applyBorder="1" applyAlignment="1" applyProtection="1">
      <alignment horizontal="center" vertical="center"/>
      <protection hidden="1"/>
    </xf>
    <xf numFmtId="4" fontId="9" fillId="5" borderId="2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4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4" fontId="11" fillId="0" borderId="0" xfId="0" applyNumberFormat="1" applyFont="1" applyAlignment="1" applyProtection="1">
      <alignment horizontal="center" vertical="top"/>
      <protection hidden="1"/>
    </xf>
    <xf numFmtId="0" fontId="13" fillId="4" borderId="1" xfId="0" applyFont="1" applyFill="1" applyBorder="1" applyAlignment="1" applyProtection="1">
      <alignment horizontal="center" vertical="center"/>
      <protection hidden="1"/>
    </xf>
    <xf numFmtId="0" fontId="2" fillId="4" borderId="2" xfId="0" applyFont="1" applyFill="1" applyBorder="1" applyAlignment="1" applyProtection="1">
      <alignment horizontal="center" vertical="center"/>
      <protection hidden="1"/>
    </xf>
    <xf numFmtId="0" fontId="2" fillId="4" borderId="14" xfId="0" applyFont="1" applyFill="1" applyBorder="1" applyAlignment="1" applyProtection="1">
      <alignment horizontal="center" vertical="center"/>
      <protection hidden="1"/>
    </xf>
    <xf numFmtId="0" fontId="2" fillId="4" borderId="20" xfId="0" applyFont="1" applyFill="1" applyBorder="1" applyAlignment="1" applyProtection="1">
      <alignment horizontal="center" vertical="center"/>
      <protection hidden="1"/>
    </xf>
    <xf numFmtId="0" fontId="9" fillId="4" borderId="2" xfId="0" applyFont="1" applyFill="1" applyBorder="1" applyAlignment="1" applyProtection="1">
      <alignment horizontal="center" vertical="center"/>
      <protection hidden="1"/>
    </xf>
    <xf numFmtId="0" fontId="9" fillId="4" borderId="14" xfId="0" applyFont="1" applyFill="1" applyBorder="1" applyAlignment="1" applyProtection="1">
      <alignment horizontal="center" vertical="center"/>
      <protection hidden="1"/>
    </xf>
    <xf numFmtId="0" fontId="9" fillId="4" borderId="20" xfId="0" applyFont="1" applyFill="1" applyBorder="1" applyAlignment="1" applyProtection="1">
      <alignment horizontal="center" vertical="center"/>
      <protection hidden="1"/>
    </xf>
    <xf numFmtId="4" fontId="4" fillId="4" borderId="2" xfId="0" applyNumberFormat="1" applyFont="1" applyFill="1" applyBorder="1" applyAlignment="1" applyProtection="1">
      <alignment horizontal="center" vertical="center"/>
      <protection hidden="1"/>
    </xf>
    <xf numFmtId="4" fontId="4" fillId="4" borderId="14" xfId="0" applyNumberFormat="1" applyFont="1" applyFill="1" applyBorder="1" applyAlignment="1" applyProtection="1">
      <alignment horizontal="center" vertical="center"/>
      <protection hidden="1"/>
    </xf>
    <xf numFmtId="4" fontId="4" fillId="4" borderId="20" xfId="0" applyNumberFormat="1" applyFont="1" applyFill="1" applyBorder="1" applyAlignment="1" applyProtection="1">
      <alignment horizontal="center" vertical="center"/>
      <protection hidden="1"/>
    </xf>
    <xf numFmtId="0" fontId="13" fillId="4" borderId="1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</cellXfs>
  <cellStyles count="2">
    <cellStyle name="Normalny" xfId="0" builtinId="0"/>
    <cellStyle name="Procentowy" xfId="1" builtinId="5"/>
  </cellStyles>
  <dxfs count="9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BA46"/>
  <sheetViews>
    <sheetView showGridLines="0" tabSelected="1" zoomScale="80" zoomScaleNormal="80" workbookViewId="0">
      <selection activeCell="D18" sqref="D18:F18"/>
    </sheetView>
  </sheetViews>
  <sheetFormatPr defaultRowHeight="15"/>
  <cols>
    <col min="1" max="1" width="9.140625" style="3" customWidth="1"/>
    <col min="2" max="2" width="32.5703125" style="3" customWidth="1"/>
    <col min="3" max="3" width="17.5703125" style="3" customWidth="1"/>
    <col min="4" max="4" width="8.7109375" style="3" customWidth="1"/>
    <col min="5" max="16384" width="9.140625" style="3"/>
  </cols>
  <sheetData>
    <row r="1" spans="1:53">
      <c r="A1" s="1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53">
      <c r="A2" s="1"/>
      <c r="B2" s="2" t="s">
        <v>0</v>
      </c>
      <c r="O2" s="14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53">
      <c r="A3" s="1"/>
      <c r="O3" s="15"/>
      <c r="P3" s="15"/>
      <c r="Q3" s="15"/>
      <c r="R3" s="15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</row>
    <row r="4" spans="1:53">
      <c r="A4" s="1" t="s">
        <v>1</v>
      </c>
      <c r="B4" s="33" t="s">
        <v>2</v>
      </c>
      <c r="C4" s="28" t="s">
        <v>210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15"/>
      <c r="P4" s="15"/>
      <c r="Q4" s="15"/>
      <c r="R4" s="15"/>
      <c r="S4" s="14"/>
      <c r="T4" s="14" t="s">
        <v>140</v>
      </c>
      <c r="U4" s="14">
        <v>2023</v>
      </c>
      <c r="V4" s="14"/>
      <c r="W4" s="14">
        <v>1</v>
      </c>
      <c r="X4" s="14">
        <v>2</v>
      </c>
      <c r="Y4" s="14">
        <v>3</v>
      </c>
      <c r="Z4" s="14">
        <v>4</v>
      </c>
      <c r="AA4" s="14">
        <v>5</v>
      </c>
      <c r="AB4" s="14">
        <v>6</v>
      </c>
      <c r="AC4" s="14">
        <v>7</v>
      </c>
      <c r="AD4" s="14">
        <v>8</v>
      </c>
      <c r="AE4" s="14">
        <v>9</v>
      </c>
      <c r="AF4" s="14">
        <v>10</v>
      </c>
      <c r="AG4" s="14">
        <v>11</v>
      </c>
      <c r="AH4" s="14">
        <v>12</v>
      </c>
      <c r="AI4" s="14">
        <v>13</v>
      </c>
      <c r="AJ4" s="14">
        <v>14</v>
      </c>
      <c r="AK4" s="14">
        <v>15</v>
      </c>
      <c r="AL4" s="14">
        <v>16</v>
      </c>
      <c r="AM4" s="14">
        <v>17</v>
      </c>
      <c r="AN4" s="14">
        <v>18</v>
      </c>
      <c r="AO4" s="14">
        <v>19</v>
      </c>
      <c r="AP4" s="14">
        <v>20</v>
      </c>
      <c r="AQ4" s="14">
        <v>21</v>
      </c>
      <c r="AR4" s="14">
        <v>22</v>
      </c>
      <c r="AS4" s="14">
        <v>23</v>
      </c>
      <c r="AT4" s="14">
        <v>24</v>
      </c>
      <c r="AU4" s="14">
        <v>25</v>
      </c>
      <c r="AV4" s="14">
        <v>26</v>
      </c>
      <c r="AW4" s="14">
        <v>27</v>
      </c>
      <c r="AX4" s="14">
        <v>28</v>
      </c>
      <c r="AY4" s="14">
        <v>29</v>
      </c>
      <c r="AZ4" s="14">
        <v>30</v>
      </c>
      <c r="BA4" s="14"/>
    </row>
    <row r="5" spans="1:53" ht="15.75" thickBot="1">
      <c r="A5" s="1"/>
      <c r="O5" s="15"/>
      <c r="P5" s="15"/>
      <c r="Q5" s="15"/>
      <c r="R5" s="15"/>
      <c r="S5" s="14"/>
      <c r="T5" s="14" t="s">
        <v>141</v>
      </c>
      <c r="U5" s="14">
        <v>2024</v>
      </c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</row>
    <row r="6" spans="1:53" ht="15.75" thickBot="1">
      <c r="A6" s="1"/>
      <c r="B6" s="34" t="s">
        <v>142</v>
      </c>
      <c r="C6" s="98"/>
      <c r="D6" s="99"/>
      <c r="E6" s="99"/>
      <c r="F6" s="99"/>
      <c r="G6" s="99"/>
      <c r="H6" s="99"/>
      <c r="I6" s="99"/>
      <c r="J6" s="99"/>
      <c r="K6" s="99"/>
      <c r="L6" s="99"/>
      <c r="M6" s="99"/>
      <c r="N6" s="100"/>
      <c r="O6" s="15"/>
      <c r="P6" s="15"/>
      <c r="Q6" s="15"/>
      <c r="R6" s="15"/>
      <c r="S6" s="14"/>
      <c r="T6" s="14"/>
      <c r="U6" s="14">
        <v>2025</v>
      </c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1:53" ht="15.75" thickBot="1">
      <c r="A7" s="1"/>
      <c r="O7" s="15"/>
      <c r="P7" s="15"/>
      <c r="Q7" s="15"/>
      <c r="R7" s="15"/>
      <c r="S7" s="14"/>
      <c r="T7" s="14"/>
      <c r="U7" s="14">
        <v>2026</v>
      </c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</row>
    <row r="8" spans="1:53" ht="15.75" thickBot="1">
      <c r="A8" s="1"/>
      <c r="B8" s="34" t="s">
        <v>143</v>
      </c>
      <c r="C8" s="98"/>
      <c r="D8" s="99"/>
      <c r="E8" s="99"/>
      <c r="F8" s="99"/>
      <c r="G8" s="99"/>
      <c r="H8" s="99"/>
      <c r="I8" s="99"/>
      <c r="J8" s="99"/>
      <c r="K8" s="99"/>
      <c r="L8" s="99"/>
      <c r="M8" s="99"/>
      <c r="N8" s="100"/>
      <c r="O8" s="15"/>
      <c r="P8" s="15"/>
      <c r="Q8" s="15"/>
      <c r="R8" s="15"/>
      <c r="S8" s="14"/>
      <c r="T8" s="14"/>
      <c r="U8" s="14">
        <v>2027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</row>
    <row r="9" spans="1:53" ht="15.75" thickBot="1">
      <c r="A9" s="1"/>
      <c r="B9" s="34" t="s">
        <v>144</v>
      </c>
      <c r="C9" s="102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4"/>
      <c r="P9" s="15"/>
      <c r="Q9" s="15"/>
      <c r="R9" s="15"/>
      <c r="S9" s="14"/>
      <c r="T9" s="14"/>
      <c r="U9" s="14">
        <v>2028</v>
      </c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</row>
    <row r="10" spans="1:53">
      <c r="A10" s="1"/>
      <c r="P10" s="15"/>
      <c r="Q10" s="15"/>
      <c r="R10" s="15"/>
      <c r="S10" s="14"/>
      <c r="T10" s="14"/>
      <c r="U10" s="14">
        <v>2029</v>
      </c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</row>
    <row r="11" spans="1:53" ht="15.75" thickBot="1">
      <c r="A11" s="1"/>
      <c r="D11" s="101" t="s">
        <v>145</v>
      </c>
      <c r="E11" s="101"/>
      <c r="F11" s="101"/>
      <c r="N11" s="14"/>
      <c r="P11" s="15"/>
      <c r="Q11" s="15"/>
      <c r="R11" s="1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</row>
    <row r="12" spans="1:53" ht="33" customHeight="1" thickBot="1">
      <c r="A12" s="1"/>
      <c r="B12" s="92" t="s">
        <v>3</v>
      </c>
      <c r="C12" s="119"/>
      <c r="D12" s="94"/>
      <c r="E12" s="95"/>
      <c r="F12" s="96"/>
      <c r="G12" s="37" t="s">
        <v>146</v>
      </c>
      <c r="H12" s="29"/>
      <c r="N12" s="14"/>
      <c r="P12" s="15"/>
      <c r="Q12" s="15"/>
      <c r="R12" s="1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</row>
    <row r="13" spans="1:53">
      <c r="A13" s="1"/>
      <c r="N13" s="14"/>
      <c r="P13" s="15"/>
      <c r="Q13" s="15"/>
      <c r="R13" s="1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</row>
    <row r="14" spans="1:53" ht="15.75" thickBot="1">
      <c r="A14" s="1"/>
      <c r="D14" s="101" t="s">
        <v>145</v>
      </c>
      <c r="E14" s="101"/>
      <c r="F14" s="101"/>
      <c r="N14" s="14"/>
      <c r="P14" s="15"/>
      <c r="Q14" s="15"/>
      <c r="R14" s="15"/>
      <c r="S14" s="14"/>
      <c r="T14" s="14"/>
      <c r="U14" s="15"/>
      <c r="V14" s="15"/>
      <c r="W14" s="15"/>
      <c r="X14" s="15"/>
      <c r="Y14" s="15"/>
      <c r="Z14" s="15"/>
      <c r="AA14" s="15"/>
      <c r="AB14" s="15"/>
      <c r="AC14" s="15"/>
    </row>
    <row r="15" spans="1:53" ht="33" customHeight="1" thickBot="1">
      <c r="A15" s="1"/>
      <c r="B15" s="92" t="s">
        <v>147</v>
      </c>
      <c r="C15" s="119"/>
      <c r="D15" s="94"/>
      <c r="E15" s="95"/>
      <c r="F15" s="96"/>
      <c r="G15" s="37" t="s">
        <v>146</v>
      </c>
      <c r="H15" s="29"/>
      <c r="J15" s="4"/>
      <c r="K15" s="4"/>
      <c r="L15" s="4"/>
      <c r="M15" s="4"/>
      <c r="N15" s="14"/>
      <c r="P15" s="87"/>
      <c r="Q15" s="87"/>
      <c r="R15" s="14"/>
      <c r="S15" s="14"/>
      <c r="T15" s="14"/>
      <c r="U15" s="15"/>
      <c r="V15" s="15"/>
      <c r="W15" s="15"/>
      <c r="X15" s="15"/>
      <c r="Y15" s="15"/>
    </row>
    <row r="16" spans="1:53">
      <c r="A16" s="1"/>
      <c r="N16" s="14"/>
      <c r="P16" s="87"/>
      <c r="Q16" s="87"/>
      <c r="R16" s="87"/>
      <c r="S16" s="87"/>
      <c r="T16" s="87"/>
      <c r="U16" s="15"/>
      <c r="V16" s="15"/>
      <c r="W16" s="15"/>
      <c r="X16" s="15"/>
      <c r="Y16" s="15"/>
    </row>
    <row r="17" spans="1:37" ht="15.75" thickBot="1">
      <c r="D17" s="101" t="s">
        <v>145</v>
      </c>
      <c r="E17" s="101"/>
      <c r="F17" s="101"/>
      <c r="N17" s="14"/>
      <c r="P17" s="87"/>
      <c r="Q17" s="87"/>
      <c r="R17" s="87"/>
      <c r="S17" s="87"/>
      <c r="T17" s="87"/>
      <c r="U17" s="15"/>
      <c r="V17" s="15"/>
      <c r="W17" s="15"/>
      <c r="X17" s="15"/>
      <c r="Y17" s="15"/>
    </row>
    <row r="18" spans="1:37" ht="33" customHeight="1" thickBot="1">
      <c r="B18" s="92" t="s">
        <v>148</v>
      </c>
      <c r="C18" s="119"/>
      <c r="D18" s="94"/>
      <c r="E18" s="95"/>
      <c r="F18" s="96"/>
      <c r="G18" s="37" t="s">
        <v>146</v>
      </c>
      <c r="H18" s="29"/>
      <c r="N18" s="14">
        <f>IF(D18="Tak",3,IF(D18="Nie",1,0))</f>
        <v>0</v>
      </c>
      <c r="P18" s="87"/>
      <c r="Q18" s="87"/>
      <c r="R18" s="87"/>
      <c r="S18" s="87"/>
      <c r="T18" s="87"/>
      <c r="U18" s="15"/>
      <c r="V18" s="15"/>
      <c r="W18" s="15"/>
      <c r="X18" s="15"/>
      <c r="Y18" s="15"/>
    </row>
    <row r="19" spans="1:37">
      <c r="N19" s="14"/>
      <c r="P19" s="85"/>
      <c r="Q19" s="85"/>
      <c r="R19" s="85"/>
      <c r="S19" s="85"/>
      <c r="T19" s="85"/>
      <c r="U19" s="85"/>
      <c r="V19" s="85"/>
      <c r="W19" s="85"/>
      <c r="X19" s="85"/>
    </row>
    <row r="20" spans="1:37" ht="15.75" thickBot="1">
      <c r="D20" s="101" t="s">
        <v>145</v>
      </c>
      <c r="E20" s="101"/>
      <c r="F20" s="101"/>
      <c r="J20" s="4"/>
      <c r="K20" s="4"/>
      <c r="L20" s="4"/>
      <c r="M20" s="4"/>
      <c r="N20" s="14"/>
      <c r="P20" s="85"/>
      <c r="Q20" s="85"/>
      <c r="R20" s="85"/>
      <c r="S20" s="85"/>
      <c r="T20" s="85"/>
      <c r="U20" s="85"/>
      <c r="V20" s="85"/>
      <c r="W20" s="85"/>
      <c r="X20" s="85"/>
    </row>
    <row r="21" spans="1:37" ht="33" customHeight="1" thickBot="1">
      <c r="A21" s="1"/>
      <c r="B21" s="92" t="s">
        <v>225</v>
      </c>
      <c r="C21" s="93"/>
      <c r="D21" s="94"/>
      <c r="E21" s="95"/>
      <c r="F21" s="96"/>
      <c r="G21" s="37" t="s">
        <v>146</v>
      </c>
      <c r="H21" s="30"/>
      <c r="I21" s="4"/>
      <c r="J21" s="4"/>
      <c r="K21" s="4"/>
      <c r="L21" s="4"/>
      <c r="M21" s="4"/>
      <c r="O21" s="4"/>
      <c r="P21" s="86"/>
      <c r="Q21" s="85"/>
      <c r="R21" s="85"/>
      <c r="S21" s="85"/>
      <c r="T21" s="85"/>
      <c r="U21" s="85"/>
      <c r="V21" s="85"/>
      <c r="W21" s="85"/>
      <c r="X21" s="85"/>
    </row>
    <row r="22" spans="1:37">
      <c r="A22" s="1"/>
      <c r="B22" s="21"/>
      <c r="C22" s="21"/>
      <c r="D22" s="5"/>
      <c r="E22" s="5"/>
      <c r="F22" s="20"/>
      <c r="G22" s="4"/>
      <c r="H22" s="4"/>
      <c r="I22" s="4"/>
      <c r="J22" s="4"/>
      <c r="K22" s="4"/>
      <c r="L22" s="4"/>
      <c r="M22" s="4"/>
      <c r="N22" s="4"/>
      <c r="O22" s="4"/>
    </row>
    <row r="23" spans="1:37" ht="15.75" thickBot="1">
      <c r="A23" s="1"/>
      <c r="D23" s="101" t="s">
        <v>145</v>
      </c>
      <c r="E23" s="101"/>
      <c r="F23" s="101"/>
      <c r="H23" s="4"/>
      <c r="I23" s="4"/>
      <c r="J23" s="4"/>
      <c r="K23" s="4"/>
      <c r="L23" s="4"/>
      <c r="M23" s="4"/>
      <c r="N23" s="4"/>
      <c r="O23" s="4"/>
      <c r="P23" s="4"/>
    </row>
    <row r="24" spans="1:37" ht="33" customHeight="1" thickBot="1">
      <c r="A24" s="1"/>
      <c r="B24" s="92" t="s">
        <v>226</v>
      </c>
      <c r="C24" s="93"/>
      <c r="D24" s="94"/>
      <c r="E24" s="95"/>
      <c r="F24" s="96"/>
      <c r="G24" s="37" t="s">
        <v>146</v>
      </c>
      <c r="H24" s="30"/>
      <c r="I24" s="4"/>
      <c r="J24" s="4"/>
      <c r="K24" s="4"/>
      <c r="L24" s="4"/>
      <c r="M24" s="4"/>
      <c r="N24" s="84">
        <f>N18</f>
        <v>0</v>
      </c>
      <c r="O24" s="4"/>
      <c r="P24" s="4"/>
    </row>
    <row r="25" spans="1:37">
      <c r="A25" s="1"/>
      <c r="B25" s="21"/>
      <c r="C25" s="21"/>
      <c r="D25" s="5"/>
      <c r="E25" s="5"/>
      <c r="F25" s="20"/>
      <c r="G25" s="4"/>
      <c r="H25" s="4"/>
      <c r="I25" s="4"/>
      <c r="J25" s="4"/>
      <c r="K25" s="4"/>
      <c r="L25" s="4"/>
      <c r="M25" s="4"/>
      <c r="N25" s="4"/>
      <c r="O25" s="4"/>
    </row>
    <row r="26" spans="1:37">
      <c r="A26" s="1"/>
      <c r="B26" s="115" t="s">
        <v>149</v>
      </c>
      <c r="C26" s="116"/>
      <c r="D26" s="35" t="s">
        <v>150</v>
      </c>
      <c r="E26" s="35" t="s">
        <v>151</v>
      </c>
      <c r="F26" s="35" t="s">
        <v>53</v>
      </c>
      <c r="G26" s="35" t="s">
        <v>152</v>
      </c>
      <c r="H26" s="35" t="s">
        <v>153</v>
      </c>
      <c r="I26" s="35" t="s">
        <v>154</v>
      </c>
      <c r="J26" s="35" t="s">
        <v>155</v>
      </c>
      <c r="K26" s="35" t="s">
        <v>156</v>
      </c>
      <c r="L26" s="35" t="s">
        <v>157</v>
      </c>
      <c r="M26" s="35" t="s">
        <v>158</v>
      </c>
      <c r="N26" s="35" t="s">
        <v>159</v>
      </c>
      <c r="O26" s="35" t="s">
        <v>160</v>
      </c>
      <c r="P26" s="35" t="s">
        <v>161</v>
      </c>
      <c r="Q26" s="35" t="s">
        <v>162</v>
      </c>
      <c r="R26" s="35" t="s">
        <v>163</v>
      </c>
      <c r="S26" s="35" t="s">
        <v>231</v>
      </c>
      <c r="T26" s="35" t="s">
        <v>232</v>
      </c>
      <c r="U26" s="35" t="s">
        <v>233</v>
      </c>
      <c r="V26" s="35" t="s">
        <v>234</v>
      </c>
      <c r="W26" s="35" t="s">
        <v>235</v>
      </c>
      <c r="X26" s="35" t="s">
        <v>236</v>
      </c>
      <c r="Y26" s="35" t="s">
        <v>237</v>
      </c>
      <c r="Z26" s="35" t="s">
        <v>238</v>
      </c>
      <c r="AA26" s="35" t="s">
        <v>239</v>
      </c>
      <c r="AB26" s="35" t="s">
        <v>240</v>
      </c>
      <c r="AC26" s="35" t="s">
        <v>241</v>
      </c>
      <c r="AD26" s="35" t="s">
        <v>242</v>
      </c>
      <c r="AE26" s="35" t="s">
        <v>243</v>
      </c>
      <c r="AF26" s="35" t="s">
        <v>244</v>
      </c>
      <c r="AG26" s="35" t="s">
        <v>245</v>
      </c>
      <c r="AH26" s="35" t="s">
        <v>246</v>
      </c>
      <c r="AI26" s="35" t="s">
        <v>247</v>
      </c>
      <c r="AJ26" s="35" t="s">
        <v>248</v>
      </c>
      <c r="AK26" s="35" t="s">
        <v>249</v>
      </c>
    </row>
    <row r="27" spans="1:37">
      <c r="A27" s="1"/>
      <c r="B27" s="117"/>
      <c r="C27" s="118"/>
      <c r="D27" s="36" t="str">
        <f>IF($D$21="","",D21-3)</f>
        <v/>
      </c>
      <c r="E27" s="36" t="str">
        <f>IF($D$21="","",D21-2)</f>
        <v/>
      </c>
      <c r="F27" s="36" t="str">
        <f>IF($D$21="","",D21-1)</f>
        <v/>
      </c>
      <c r="G27" s="36" t="str">
        <f>IF($D$21="","",D21)</f>
        <v/>
      </c>
      <c r="H27" s="36" t="str">
        <f>IF($D$21="","",IF(($D$21+1)&gt;($D$21+$D$24),"",$D$21+1))</f>
        <v/>
      </c>
      <c r="I27" s="36" t="str">
        <f>IF($D$21="","",IF(($D$21+2)&gt;($D$21+$D$24),"",$D$21+2))</f>
        <v/>
      </c>
      <c r="J27" s="36" t="str">
        <f>IF($D$21="","",IF(($D$21+3)&gt;($D$21+$D$24),"",$D$21+3))</f>
        <v/>
      </c>
      <c r="K27" s="36" t="str">
        <f>IF($D$21="","",IF(($D$21+4)&gt;($D$21+$D$24),"",$D$21+4))</f>
        <v/>
      </c>
      <c r="L27" s="36" t="str">
        <f>IF($D$21="","",IF(($D$21+5)&gt;($D$21+$D$24),"",$D$21+5))</f>
        <v/>
      </c>
      <c r="M27" s="36" t="str">
        <f>IF($D$21="","",IF(($D$21+6)&gt;($D$21+$D$24),"",$D$21+6))</f>
        <v/>
      </c>
      <c r="N27" s="36" t="str">
        <f>IF($D$21="","",IF(($D$21+7)&gt;($D$21+$D$24),"",$D$21+7))</f>
        <v/>
      </c>
      <c r="O27" s="36" t="str">
        <f>IF($D$21="","",IF(($D$21+8)&gt;($D$21+$D$24),"",$D$21+8))</f>
        <v/>
      </c>
      <c r="P27" s="36" t="str">
        <f>IF($D$21="","",IF(($D$21+9)&gt;($D$21+$D$24),"",$D$21+9))</f>
        <v/>
      </c>
      <c r="Q27" s="36" t="str">
        <f>IF($D$21="","",IF(($D$21+10)&gt;($D$21+$D$24),"",$D$21+10))</f>
        <v/>
      </c>
      <c r="R27" s="36" t="str">
        <f>IF($D$21="","",IF(($D$21+11)&gt;($D$21+$D$24),"",$D$21+11))</f>
        <v/>
      </c>
      <c r="S27" s="89" t="str">
        <f>IF($D$21="","",IF(($D$21+12)&gt;($D$21+$D$24),"",$D$21+12))</f>
        <v/>
      </c>
      <c r="T27" s="89" t="str">
        <f>IF($D$21="","",IF(($D$21+13)&gt;($D$21+$D$24),"",$D$21+13))</f>
        <v/>
      </c>
      <c r="U27" s="89" t="str">
        <f>IF($D$21="","",IF(($D$21+14)&gt;($D$21+$D$24),"",$D$21+14))</f>
        <v/>
      </c>
      <c r="V27" s="89" t="str">
        <f>IF($D$21="","",IF(($D$21+15)&gt;($D$21+$D$24),"",$D$21+15))</f>
        <v/>
      </c>
      <c r="W27" s="89" t="str">
        <f>IF($D$21="","",IF(($D$21+16)&gt;($D$21+$D$24),"",$D$21+16))</f>
        <v/>
      </c>
      <c r="X27" s="89" t="str">
        <f>IF($D$21="","",IF(($D$21+17)&gt;($D$21+$D$24),"",$D$21+17))</f>
        <v/>
      </c>
      <c r="Y27" s="89" t="str">
        <f>IF($D$21="","",IF(($D$21+18)&gt;($D$21+$D$24),"",$D$21+18))</f>
        <v/>
      </c>
      <c r="Z27" s="89" t="str">
        <f>IF($D$21="","",IF(($D$21+19)&gt;($D$21+$D$24),"",$D$21+19))</f>
        <v/>
      </c>
      <c r="AA27" s="89" t="str">
        <f>IF($D$21="","",IF(($D$21+20)&gt;($D$21+$D$24),"",$D$21+20))</f>
        <v/>
      </c>
      <c r="AB27" s="89" t="str">
        <f>IF($D$21="","",IF(($D$21+21)&gt;($D$21+$D$24),"",$D$21+21))</f>
        <v/>
      </c>
      <c r="AC27" s="89" t="str">
        <f>IF($D$21="","",IF(($D$21+22)&gt;($D$21+$D$24),"",$D$21+22))</f>
        <v/>
      </c>
      <c r="AD27" s="89" t="str">
        <f>IF($D$21="","",IF(($D$21+23)&gt;($D$21+$D$24),"",$D$21+23))</f>
        <v/>
      </c>
      <c r="AE27" s="89" t="str">
        <f>IF($D$21="","",IF(($D$21+24)&gt;($D$21+$D$24),"",$D$21+24))</f>
        <v/>
      </c>
      <c r="AF27" s="89" t="str">
        <f>IF($D$21="","",IF(($D$21+25)&gt;($D$21+$D$24),"",$D$21+25))</f>
        <v/>
      </c>
      <c r="AG27" s="89" t="str">
        <f>IF($D$21="","",IF(($D$21+26)&gt;($D$21+$D$24),"",$D$21+26))</f>
        <v/>
      </c>
      <c r="AH27" s="89" t="str">
        <f>IF($D$21="","",IF(($D$21+27)&gt;($D$21+$D$24),"",$D$21+27))</f>
        <v/>
      </c>
      <c r="AI27" s="89" t="str">
        <f>IF($D$21="","",IF(($D$21+28)&gt;($D$21+$D$24),"",$D$21+28))</f>
        <v/>
      </c>
      <c r="AJ27" s="89" t="str">
        <f>IF($D$21="","",IF(($D$21+29)&gt;($D$21+$D$24),"",$D$21+29))</f>
        <v/>
      </c>
      <c r="AK27" s="89" t="str">
        <f>IF($D$21="","",IF(($D$21+30)&gt;($D$21+$D$24),"",$D$21+30))</f>
        <v/>
      </c>
    </row>
    <row r="28" spans="1:37">
      <c r="A28" s="1"/>
      <c r="B28" s="21"/>
      <c r="C28" s="21"/>
      <c r="D28" s="5"/>
      <c r="E28" s="5"/>
      <c r="F28" s="20"/>
      <c r="G28" s="4"/>
      <c r="H28" s="4"/>
      <c r="I28" s="4"/>
      <c r="J28" s="4"/>
      <c r="K28" s="4"/>
      <c r="L28" s="4"/>
      <c r="M28" s="4"/>
      <c r="N28" s="4"/>
      <c r="O28" s="4"/>
    </row>
    <row r="30" spans="1:37">
      <c r="A30" s="32" t="s">
        <v>215</v>
      </c>
      <c r="B30" s="97" t="s">
        <v>211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</row>
    <row r="31" spans="1:37">
      <c r="B31" s="29" t="s">
        <v>227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37"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2:15">
      <c r="B33" s="28" t="s">
        <v>212</v>
      </c>
      <c r="C33" s="31"/>
      <c r="D33" s="31"/>
      <c r="E33" s="31"/>
      <c r="F33" s="31"/>
      <c r="G33" s="31"/>
      <c r="H33" s="31"/>
      <c r="I33" s="30"/>
      <c r="J33" s="30"/>
      <c r="K33" s="30"/>
      <c r="L33" s="30"/>
      <c r="M33" s="30"/>
      <c r="N33" s="30"/>
      <c r="O33" s="30"/>
    </row>
    <row r="34" spans="2:15">
      <c r="B34" s="28" t="s">
        <v>228</v>
      </c>
      <c r="C34" s="31"/>
      <c r="D34" s="31"/>
      <c r="E34" s="31"/>
      <c r="F34" s="31"/>
      <c r="G34" s="31"/>
      <c r="H34" s="31"/>
      <c r="I34" s="30"/>
      <c r="J34" s="30"/>
      <c r="K34" s="30"/>
      <c r="L34" s="30"/>
      <c r="M34" s="30"/>
      <c r="N34" s="30"/>
      <c r="O34" s="30"/>
    </row>
    <row r="35" spans="2:15">
      <c r="B35" s="28" t="s">
        <v>229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2:15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2:15">
      <c r="B37" s="28" t="s">
        <v>213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2:15">
      <c r="B38" s="29" t="s">
        <v>216</v>
      </c>
      <c r="C38" s="30"/>
      <c r="D38" s="30"/>
      <c r="E38" s="30"/>
      <c r="F38" s="30"/>
      <c r="G38" s="30"/>
      <c r="H38" s="30"/>
      <c r="I38" s="29"/>
      <c r="J38" s="29"/>
      <c r="K38" s="29"/>
      <c r="L38" s="29"/>
      <c r="M38" s="29"/>
      <c r="N38" s="30"/>
      <c r="O38" s="30"/>
    </row>
    <row r="39" spans="2:15">
      <c r="B39" s="90" t="s">
        <v>230</v>
      </c>
      <c r="C39" s="30"/>
      <c r="D39" s="30"/>
      <c r="E39" s="30"/>
      <c r="F39" s="30"/>
      <c r="G39" s="30"/>
      <c r="H39" s="30"/>
      <c r="I39" s="29"/>
      <c r="J39" s="29"/>
      <c r="K39" s="29"/>
      <c r="L39" s="29"/>
      <c r="M39" s="29"/>
      <c r="N39" s="30"/>
      <c r="O39" s="30"/>
    </row>
    <row r="40" spans="2:15"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4"/>
      <c r="O40" s="4"/>
    </row>
    <row r="41" spans="2:15" ht="33" customHeight="1" thickBot="1">
      <c r="B41" s="105" t="s">
        <v>214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</row>
    <row r="42" spans="2:15">
      <c r="B42" s="106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8"/>
    </row>
    <row r="43" spans="2:15">
      <c r="B43" s="109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1"/>
    </row>
    <row r="44" spans="2:15">
      <c r="B44" s="109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1"/>
    </row>
    <row r="45" spans="2:15">
      <c r="B45" s="109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1"/>
    </row>
    <row r="46" spans="2:15" ht="15.75" thickBot="1">
      <c r="B46" s="112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4"/>
    </row>
  </sheetData>
  <sheetProtection algorithmName="SHA-512" hashValue="oE9HCsVu/VuyhCZHB2XBCQfl7ekArN89SUSrOyOsi1olazK0VlVfdivBMQfJSyDKZhDuMelkHMLzUvDUokSd4g==" saltValue="7Hih1C/ndXX7YBWhroW2tQ==" spinCount="100000" sheet="1" selectLockedCells="1"/>
  <mergeCells count="23">
    <mergeCell ref="B41:O41"/>
    <mergeCell ref="B42:O46"/>
    <mergeCell ref="B26:C27"/>
    <mergeCell ref="B12:C12"/>
    <mergeCell ref="D12:F12"/>
    <mergeCell ref="D15:F15"/>
    <mergeCell ref="D17:F17"/>
    <mergeCell ref="B18:C18"/>
    <mergeCell ref="D18:F18"/>
    <mergeCell ref="B40:M40"/>
    <mergeCell ref="B15:C15"/>
    <mergeCell ref="D14:F14"/>
    <mergeCell ref="D20:F20"/>
    <mergeCell ref="B21:C21"/>
    <mergeCell ref="D21:F21"/>
    <mergeCell ref="D23:F23"/>
    <mergeCell ref="B24:C24"/>
    <mergeCell ref="D24:F24"/>
    <mergeCell ref="B30:O30"/>
    <mergeCell ref="C6:N6"/>
    <mergeCell ref="D11:F11"/>
    <mergeCell ref="C8:N8"/>
    <mergeCell ref="C9:N9"/>
  </mergeCells>
  <dataValidations count="3">
    <dataValidation type="list" allowBlank="1" showInputMessage="1" showErrorMessage="1" sqref="D18:F18 D15:F15 D12:F12">
      <formula1>$T$3:$T$6</formula1>
    </dataValidation>
    <dataValidation type="list" allowBlank="1" showInputMessage="1" showErrorMessage="1" sqref="D24:F24">
      <formula1>$V$4:$AZ$4</formula1>
    </dataValidation>
    <dataValidation type="list" allowBlank="1" showInputMessage="1" showErrorMessage="1" sqref="D21:F21">
      <formula1>$U$3:$U$10</formula1>
    </dataValidation>
  </dataValidations>
  <pageMargins left="0.7" right="0.7" top="0.75" bottom="0.75" header="0.3" footer="0.3"/>
  <pageSetup paperSize="9" scale="62" fitToWidth="0" orientation="landscape" r:id="rId1"/>
  <ignoredErrors>
    <ignoredError sqref="S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AI45"/>
  <sheetViews>
    <sheetView showGridLines="0" zoomScale="70" zoomScaleNormal="70" workbookViewId="0">
      <pane xSplit="1" topLeftCell="B1" activePane="topRight" state="frozen"/>
      <selection pane="topRight" activeCell="G20" sqref="G20"/>
    </sheetView>
  </sheetViews>
  <sheetFormatPr defaultRowHeight="15"/>
  <cols>
    <col min="1" max="1" width="53.42578125" style="3" customWidth="1"/>
    <col min="2" max="35" width="16.42578125" style="3" customWidth="1"/>
    <col min="36" max="16384" width="9.140625" style="3"/>
  </cols>
  <sheetData>
    <row r="1" spans="1:35" ht="15.75">
      <c r="A1" s="122" t="s">
        <v>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</row>
    <row r="3" spans="1:35">
      <c r="A3" s="22" t="s">
        <v>218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21" t="s">
        <v>202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21"/>
      <c r="B5" s="38" t="s">
        <v>55</v>
      </c>
      <c r="C5" s="38" t="s">
        <v>54</v>
      </c>
      <c r="D5" s="38" t="s">
        <v>53</v>
      </c>
      <c r="E5" s="56" t="s">
        <v>269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21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46" t="s">
        <v>41</v>
      </c>
      <c r="B7" s="126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8"/>
    </row>
    <row r="8" spans="1:35">
      <c r="A8" s="47" t="s">
        <v>40</v>
      </c>
      <c r="B8" s="41">
        <f>B9+B10+B16</f>
        <v>0</v>
      </c>
      <c r="C8" s="41">
        <f t="shared" ref="C8:P8" si="0">C9+C10+C16</f>
        <v>0</v>
      </c>
      <c r="D8" s="41">
        <f t="shared" si="0"/>
        <v>0</v>
      </c>
      <c r="E8" s="41">
        <f t="shared" si="0"/>
        <v>0</v>
      </c>
      <c r="F8" s="41">
        <f t="shared" si="0"/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ref="Q8:AI8" si="1">Q9+Q10+Q16</f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1">
        <f t="shared" si="1"/>
        <v>0</v>
      </c>
      <c r="AA8" s="41">
        <f t="shared" si="1"/>
        <v>0</v>
      </c>
      <c r="AB8" s="41">
        <f t="shared" si="1"/>
        <v>0</v>
      </c>
      <c r="AC8" s="41">
        <f t="shared" si="1"/>
        <v>0</v>
      </c>
      <c r="AD8" s="41">
        <f t="shared" si="1"/>
        <v>0</v>
      </c>
      <c r="AE8" s="41">
        <f t="shared" si="1"/>
        <v>0</v>
      </c>
      <c r="AF8" s="41">
        <f t="shared" si="1"/>
        <v>0</v>
      </c>
      <c r="AG8" s="41">
        <f t="shared" si="1"/>
        <v>0</v>
      </c>
      <c r="AH8" s="41">
        <f t="shared" si="1"/>
        <v>0</v>
      </c>
      <c r="AI8" s="41">
        <f t="shared" si="1"/>
        <v>0</v>
      </c>
    </row>
    <row r="9" spans="1:35">
      <c r="A9" s="48" t="s">
        <v>39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>
      <c r="A10" s="49" t="s">
        <v>38</v>
      </c>
      <c r="B10" s="41">
        <f>SUM(B11:B15)</f>
        <v>0</v>
      </c>
      <c r="C10" s="41">
        <f t="shared" ref="C10:P10" si="2">SUM(C11:C15)</f>
        <v>0</v>
      </c>
      <c r="D10" s="41">
        <f t="shared" si="2"/>
        <v>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1">
        <f t="shared" si="2"/>
        <v>0</v>
      </c>
      <c r="O10" s="41">
        <f t="shared" si="2"/>
        <v>0</v>
      </c>
      <c r="P10" s="41">
        <f t="shared" si="2"/>
        <v>0</v>
      </c>
      <c r="Q10" s="41">
        <f t="shared" ref="Q10:AI10" si="3">SUM(Q11:Q15)</f>
        <v>0</v>
      </c>
      <c r="R10" s="41">
        <f t="shared" si="3"/>
        <v>0</v>
      </c>
      <c r="S10" s="41">
        <f t="shared" si="3"/>
        <v>0</v>
      </c>
      <c r="T10" s="41">
        <f t="shared" si="3"/>
        <v>0</v>
      </c>
      <c r="U10" s="41">
        <f t="shared" si="3"/>
        <v>0</v>
      </c>
      <c r="V10" s="41">
        <f t="shared" si="3"/>
        <v>0</v>
      </c>
      <c r="W10" s="41">
        <f t="shared" si="3"/>
        <v>0</v>
      </c>
      <c r="X10" s="41">
        <f t="shared" si="3"/>
        <v>0</v>
      </c>
      <c r="Y10" s="41">
        <f t="shared" si="3"/>
        <v>0</v>
      </c>
      <c r="Z10" s="41">
        <f t="shared" si="3"/>
        <v>0</v>
      </c>
      <c r="AA10" s="41">
        <f t="shared" si="3"/>
        <v>0</v>
      </c>
      <c r="AB10" s="41">
        <f t="shared" si="3"/>
        <v>0</v>
      </c>
      <c r="AC10" s="41">
        <f t="shared" si="3"/>
        <v>0</v>
      </c>
      <c r="AD10" s="41">
        <f t="shared" si="3"/>
        <v>0</v>
      </c>
      <c r="AE10" s="41">
        <f t="shared" si="3"/>
        <v>0</v>
      </c>
      <c r="AF10" s="41">
        <f t="shared" si="3"/>
        <v>0</v>
      </c>
      <c r="AG10" s="41">
        <f t="shared" si="3"/>
        <v>0</v>
      </c>
      <c r="AH10" s="41">
        <f t="shared" si="3"/>
        <v>0</v>
      </c>
      <c r="AI10" s="41">
        <f t="shared" si="3"/>
        <v>0</v>
      </c>
    </row>
    <row r="11" spans="1:35">
      <c r="A11" s="48" t="s">
        <v>37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</row>
    <row r="12" spans="1:35">
      <c r="A12" s="48" t="s">
        <v>36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</row>
    <row r="13" spans="1:35">
      <c r="A13" s="48" t="s">
        <v>35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1:35">
      <c r="A14" s="48" t="s">
        <v>34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>
      <c r="A15" s="48" t="s">
        <v>33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</row>
    <row r="16" spans="1:35" s="2" customFormat="1">
      <c r="A16" s="49" t="s">
        <v>32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</row>
    <row r="17" spans="1:35">
      <c r="A17" s="50" t="s">
        <v>31</v>
      </c>
      <c r="B17" s="79"/>
      <c r="C17" s="78"/>
      <c r="D17" s="78"/>
      <c r="E17" s="78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</row>
    <row r="18" spans="1:35">
      <c r="A18" s="47" t="s">
        <v>30</v>
      </c>
      <c r="B18" s="41">
        <f>B19+B20+B22+B24</f>
        <v>0</v>
      </c>
      <c r="C18" s="41">
        <f t="shared" ref="C18:P18" si="4">C19+C20+C22+C24</f>
        <v>0</v>
      </c>
      <c r="D18" s="41">
        <f t="shared" si="4"/>
        <v>0</v>
      </c>
      <c r="E18" s="41">
        <f t="shared" si="4"/>
        <v>0</v>
      </c>
      <c r="F18" s="41">
        <f t="shared" si="4"/>
        <v>0</v>
      </c>
      <c r="G18" s="41">
        <f t="shared" si="4"/>
        <v>0</v>
      </c>
      <c r="H18" s="41">
        <f t="shared" si="4"/>
        <v>0</v>
      </c>
      <c r="I18" s="41">
        <f t="shared" si="4"/>
        <v>0</v>
      </c>
      <c r="J18" s="41">
        <f t="shared" si="4"/>
        <v>0</v>
      </c>
      <c r="K18" s="41">
        <f t="shared" si="4"/>
        <v>0</v>
      </c>
      <c r="L18" s="41">
        <f t="shared" si="4"/>
        <v>0</v>
      </c>
      <c r="M18" s="41">
        <f t="shared" si="4"/>
        <v>0</v>
      </c>
      <c r="N18" s="41">
        <f t="shared" si="4"/>
        <v>0</v>
      </c>
      <c r="O18" s="41">
        <f t="shared" si="4"/>
        <v>0</v>
      </c>
      <c r="P18" s="41">
        <f t="shared" si="4"/>
        <v>0</v>
      </c>
      <c r="Q18" s="41">
        <f t="shared" ref="Q18:AI18" si="5">Q19+Q20+Q22+Q24</f>
        <v>0</v>
      </c>
      <c r="R18" s="41">
        <f t="shared" si="5"/>
        <v>0</v>
      </c>
      <c r="S18" s="41">
        <f t="shared" si="5"/>
        <v>0</v>
      </c>
      <c r="T18" s="41">
        <f t="shared" si="5"/>
        <v>0</v>
      </c>
      <c r="U18" s="41">
        <f t="shared" si="5"/>
        <v>0</v>
      </c>
      <c r="V18" s="41">
        <f t="shared" si="5"/>
        <v>0</v>
      </c>
      <c r="W18" s="41">
        <f t="shared" si="5"/>
        <v>0</v>
      </c>
      <c r="X18" s="41">
        <f t="shared" si="5"/>
        <v>0</v>
      </c>
      <c r="Y18" s="41">
        <f t="shared" si="5"/>
        <v>0</v>
      </c>
      <c r="Z18" s="41">
        <f t="shared" si="5"/>
        <v>0</v>
      </c>
      <c r="AA18" s="41">
        <f t="shared" si="5"/>
        <v>0</v>
      </c>
      <c r="AB18" s="41">
        <f t="shared" si="5"/>
        <v>0</v>
      </c>
      <c r="AC18" s="41">
        <f t="shared" si="5"/>
        <v>0</v>
      </c>
      <c r="AD18" s="41">
        <f t="shared" si="5"/>
        <v>0</v>
      </c>
      <c r="AE18" s="41">
        <f t="shared" si="5"/>
        <v>0</v>
      </c>
      <c r="AF18" s="41">
        <f t="shared" si="5"/>
        <v>0</v>
      </c>
      <c r="AG18" s="41">
        <f t="shared" si="5"/>
        <v>0</v>
      </c>
      <c r="AH18" s="41">
        <f t="shared" si="5"/>
        <v>0</v>
      </c>
      <c r="AI18" s="41">
        <f t="shared" si="5"/>
        <v>0</v>
      </c>
    </row>
    <row r="19" spans="1:35" s="2" customFormat="1">
      <c r="A19" s="49" t="s">
        <v>29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</row>
    <row r="20" spans="1:35" s="2" customFormat="1">
      <c r="A20" s="49" t="s">
        <v>28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</row>
    <row r="21" spans="1:35">
      <c r="A21" s="51" t="s">
        <v>27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</row>
    <row r="22" spans="1:35" s="2" customFormat="1">
      <c r="A22" s="49" t="s">
        <v>26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</row>
    <row r="23" spans="1:35">
      <c r="A23" s="50" t="s">
        <v>25</v>
      </c>
      <c r="B23" s="78"/>
      <c r="C23" s="78"/>
      <c r="D23" s="78"/>
      <c r="E23" s="78"/>
      <c r="F23" s="78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</row>
    <row r="24" spans="1:35" s="2" customFormat="1">
      <c r="A24" s="49" t="s">
        <v>24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>
      <c r="A25" s="52" t="s">
        <v>23</v>
      </c>
      <c r="B25" s="78"/>
      <c r="C25" s="78"/>
      <c r="D25" s="78"/>
      <c r="E25" s="78"/>
      <c r="F25" s="78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</row>
    <row r="26" spans="1:35" s="2" customFormat="1">
      <c r="A26" s="47" t="s">
        <v>22</v>
      </c>
      <c r="B26" s="80"/>
      <c r="C26" s="80"/>
      <c r="D26" s="80"/>
      <c r="E26" s="80"/>
      <c r="F26" s="80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</row>
    <row r="27" spans="1:35" s="2" customFormat="1">
      <c r="A27" s="47" t="s">
        <v>21</v>
      </c>
      <c r="B27" s="80"/>
      <c r="C27" s="80"/>
      <c r="D27" s="80"/>
      <c r="E27" s="80"/>
      <c r="F27" s="80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</row>
    <row r="28" spans="1:35">
      <c r="A28" s="47" t="s">
        <v>20</v>
      </c>
      <c r="B28" s="41">
        <f>B8+B18+B26+B27</f>
        <v>0</v>
      </c>
      <c r="C28" s="41">
        <f t="shared" ref="C28:P28" si="6">C8+C18+C26+C27</f>
        <v>0</v>
      </c>
      <c r="D28" s="41">
        <f t="shared" si="6"/>
        <v>0</v>
      </c>
      <c r="E28" s="41">
        <f t="shared" si="6"/>
        <v>0</v>
      </c>
      <c r="F28" s="41">
        <f t="shared" si="6"/>
        <v>0</v>
      </c>
      <c r="G28" s="41">
        <f t="shared" si="6"/>
        <v>0</v>
      </c>
      <c r="H28" s="41">
        <f t="shared" si="6"/>
        <v>0</v>
      </c>
      <c r="I28" s="41">
        <f t="shared" si="6"/>
        <v>0</v>
      </c>
      <c r="J28" s="41">
        <f t="shared" si="6"/>
        <v>0</v>
      </c>
      <c r="K28" s="41">
        <f t="shared" si="6"/>
        <v>0</v>
      </c>
      <c r="L28" s="41">
        <f t="shared" si="6"/>
        <v>0</v>
      </c>
      <c r="M28" s="41">
        <f t="shared" si="6"/>
        <v>0</v>
      </c>
      <c r="N28" s="41">
        <f t="shared" si="6"/>
        <v>0</v>
      </c>
      <c r="O28" s="41">
        <f t="shared" si="6"/>
        <v>0</v>
      </c>
      <c r="P28" s="41">
        <f t="shared" si="6"/>
        <v>0</v>
      </c>
      <c r="Q28" s="41">
        <f t="shared" ref="Q28:AI28" si="7">Q8+Q18+Q26+Q27</f>
        <v>0</v>
      </c>
      <c r="R28" s="41">
        <f t="shared" si="7"/>
        <v>0</v>
      </c>
      <c r="S28" s="41">
        <f t="shared" si="7"/>
        <v>0</v>
      </c>
      <c r="T28" s="41">
        <f t="shared" si="7"/>
        <v>0</v>
      </c>
      <c r="U28" s="41">
        <f t="shared" si="7"/>
        <v>0</v>
      </c>
      <c r="V28" s="41">
        <f t="shared" si="7"/>
        <v>0</v>
      </c>
      <c r="W28" s="41">
        <f t="shared" si="7"/>
        <v>0</v>
      </c>
      <c r="X28" s="41">
        <f t="shared" si="7"/>
        <v>0</v>
      </c>
      <c r="Y28" s="41">
        <f t="shared" si="7"/>
        <v>0</v>
      </c>
      <c r="Z28" s="41">
        <f t="shared" si="7"/>
        <v>0</v>
      </c>
      <c r="AA28" s="41">
        <f t="shared" si="7"/>
        <v>0</v>
      </c>
      <c r="AB28" s="41">
        <f t="shared" si="7"/>
        <v>0</v>
      </c>
      <c r="AC28" s="41">
        <f t="shared" si="7"/>
        <v>0</v>
      </c>
      <c r="AD28" s="41">
        <f t="shared" si="7"/>
        <v>0</v>
      </c>
      <c r="AE28" s="41">
        <f t="shared" si="7"/>
        <v>0</v>
      </c>
      <c r="AF28" s="41">
        <f t="shared" si="7"/>
        <v>0</v>
      </c>
      <c r="AG28" s="41">
        <f t="shared" si="7"/>
        <v>0</v>
      </c>
      <c r="AH28" s="41">
        <f t="shared" si="7"/>
        <v>0</v>
      </c>
      <c r="AI28" s="41">
        <f t="shared" si="7"/>
        <v>0</v>
      </c>
    </row>
    <row r="29" spans="1:35">
      <c r="A29" s="46" t="s">
        <v>19</v>
      </c>
      <c r="B29" s="129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1"/>
    </row>
    <row r="30" spans="1:35" s="2" customFormat="1">
      <c r="A30" s="47" t="s">
        <v>18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</row>
    <row r="31" spans="1:35">
      <c r="A31" s="53" t="s">
        <v>17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</row>
    <row r="32" spans="1:35">
      <c r="A32" s="54" t="s">
        <v>16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</row>
    <row r="33" spans="1:35">
      <c r="A33" s="47" t="s">
        <v>15</v>
      </c>
      <c r="B33" s="41">
        <f>B34+B35+B38+B42</f>
        <v>0</v>
      </c>
      <c r="C33" s="41">
        <f t="shared" ref="C33:P33" si="8">C34+C35+C38+C42</f>
        <v>0</v>
      </c>
      <c r="D33" s="41">
        <f t="shared" si="8"/>
        <v>0</v>
      </c>
      <c r="E33" s="41">
        <f t="shared" si="8"/>
        <v>0</v>
      </c>
      <c r="F33" s="41">
        <f t="shared" si="8"/>
        <v>0</v>
      </c>
      <c r="G33" s="41">
        <f t="shared" si="8"/>
        <v>0</v>
      </c>
      <c r="H33" s="41">
        <f t="shared" si="8"/>
        <v>0</v>
      </c>
      <c r="I33" s="41">
        <f t="shared" si="8"/>
        <v>0</v>
      </c>
      <c r="J33" s="41">
        <f t="shared" si="8"/>
        <v>0</v>
      </c>
      <c r="K33" s="41">
        <f t="shared" si="8"/>
        <v>0</v>
      </c>
      <c r="L33" s="41">
        <f t="shared" si="8"/>
        <v>0</v>
      </c>
      <c r="M33" s="41">
        <f t="shared" si="8"/>
        <v>0</v>
      </c>
      <c r="N33" s="41">
        <f t="shared" si="8"/>
        <v>0</v>
      </c>
      <c r="O33" s="41">
        <f t="shared" si="8"/>
        <v>0</v>
      </c>
      <c r="P33" s="41">
        <f t="shared" si="8"/>
        <v>0</v>
      </c>
      <c r="Q33" s="41">
        <f t="shared" ref="Q33:AI33" si="9">Q34+Q35+Q38+Q42</f>
        <v>0</v>
      </c>
      <c r="R33" s="41">
        <f t="shared" si="9"/>
        <v>0</v>
      </c>
      <c r="S33" s="41">
        <f t="shared" si="9"/>
        <v>0</v>
      </c>
      <c r="T33" s="41">
        <f t="shared" si="9"/>
        <v>0</v>
      </c>
      <c r="U33" s="41">
        <f t="shared" si="9"/>
        <v>0</v>
      </c>
      <c r="V33" s="41">
        <f t="shared" si="9"/>
        <v>0</v>
      </c>
      <c r="W33" s="41">
        <f t="shared" si="9"/>
        <v>0</v>
      </c>
      <c r="X33" s="41">
        <f t="shared" si="9"/>
        <v>0</v>
      </c>
      <c r="Y33" s="41">
        <f t="shared" si="9"/>
        <v>0</v>
      </c>
      <c r="Z33" s="41">
        <f t="shared" si="9"/>
        <v>0</v>
      </c>
      <c r="AA33" s="41">
        <f t="shared" si="9"/>
        <v>0</v>
      </c>
      <c r="AB33" s="41">
        <f t="shared" si="9"/>
        <v>0</v>
      </c>
      <c r="AC33" s="41">
        <f t="shared" si="9"/>
        <v>0</v>
      </c>
      <c r="AD33" s="41">
        <f t="shared" si="9"/>
        <v>0</v>
      </c>
      <c r="AE33" s="41">
        <f t="shared" si="9"/>
        <v>0</v>
      </c>
      <c r="AF33" s="41">
        <f t="shared" si="9"/>
        <v>0</v>
      </c>
      <c r="AG33" s="41">
        <f t="shared" si="9"/>
        <v>0</v>
      </c>
      <c r="AH33" s="41">
        <f t="shared" si="9"/>
        <v>0</v>
      </c>
      <c r="AI33" s="41">
        <f t="shared" si="9"/>
        <v>0</v>
      </c>
    </row>
    <row r="34" spans="1:35" s="2" customFormat="1">
      <c r="A34" s="49" t="s">
        <v>14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</row>
    <row r="35" spans="1:35">
      <c r="A35" s="49" t="s">
        <v>13</v>
      </c>
      <c r="B35" s="41">
        <f>SUM(B36:B37)</f>
        <v>0</v>
      </c>
      <c r="C35" s="41">
        <f t="shared" ref="C35:P35" si="10">SUM(C36:C37)</f>
        <v>0</v>
      </c>
      <c r="D35" s="41">
        <f t="shared" si="10"/>
        <v>0</v>
      </c>
      <c r="E35" s="41">
        <f t="shared" si="10"/>
        <v>0</v>
      </c>
      <c r="F35" s="41">
        <f t="shared" si="10"/>
        <v>0</v>
      </c>
      <c r="G35" s="41">
        <f t="shared" si="10"/>
        <v>0</v>
      </c>
      <c r="H35" s="41">
        <f t="shared" si="10"/>
        <v>0</v>
      </c>
      <c r="I35" s="41">
        <f t="shared" si="10"/>
        <v>0</v>
      </c>
      <c r="J35" s="41">
        <f t="shared" si="10"/>
        <v>0</v>
      </c>
      <c r="K35" s="41">
        <f t="shared" si="10"/>
        <v>0</v>
      </c>
      <c r="L35" s="41">
        <f t="shared" si="10"/>
        <v>0</v>
      </c>
      <c r="M35" s="41">
        <f t="shared" si="10"/>
        <v>0</v>
      </c>
      <c r="N35" s="41">
        <f t="shared" si="10"/>
        <v>0</v>
      </c>
      <c r="O35" s="41">
        <f t="shared" si="10"/>
        <v>0</v>
      </c>
      <c r="P35" s="41">
        <f t="shared" si="10"/>
        <v>0</v>
      </c>
      <c r="Q35" s="41">
        <f t="shared" ref="Q35:AI35" si="11">SUM(Q36:Q37)</f>
        <v>0</v>
      </c>
      <c r="R35" s="41">
        <f t="shared" si="11"/>
        <v>0</v>
      </c>
      <c r="S35" s="41">
        <f t="shared" si="11"/>
        <v>0</v>
      </c>
      <c r="T35" s="41">
        <f t="shared" si="11"/>
        <v>0</v>
      </c>
      <c r="U35" s="41">
        <f t="shared" si="11"/>
        <v>0</v>
      </c>
      <c r="V35" s="41">
        <f t="shared" si="11"/>
        <v>0</v>
      </c>
      <c r="W35" s="41">
        <f t="shared" si="11"/>
        <v>0</v>
      </c>
      <c r="X35" s="41">
        <f t="shared" si="11"/>
        <v>0</v>
      </c>
      <c r="Y35" s="41">
        <f t="shared" si="11"/>
        <v>0</v>
      </c>
      <c r="Z35" s="41">
        <f t="shared" si="11"/>
        <v>0</v>
      </c>
      <c r="AA35" s="41">
        <f t="shared" si="11"/>
        <v>0</v>
      </c>
      <c r="AB35" s="41">
        <f t="shared" si="11"/>
        <v>0</v>
      </c>
      <c r="AC35" s="41">
        <f t="shared" si="11"/>
        <v>0</v>
      </c>
      <c r="AD35" s="41">
        <f t="shared" si="11"/>
        <v>0</v>
      </c>
      <c r="AE35" s="41">
        <f t="shared" si="11"/>
        <v>0</v>
      </c>
      <c r="AF35" s="41">
        <f t="shared" si="11"/>
        <v>0</v>
      </c>
      <c r="AG35" s="41">
        <f t="shared" si="11"/>
        <v>0</v>
      </c>
      <c r="AH35" s="41">
        <f t="shared" si="11"/>
        <v>0</v>
      </c>
      <c r="AI35" s="41">
        <f t="shared" si="11"/>
        <v>0</v>
      </c>
    </row>
    <row r="36" spans="1:35">
      <c r="A36" s="48" t="s">
        <v>12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</row>
    <row r="37" spans="1:35">
      <c r="A37" s="48" t="s">
        <v>11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</row>
    <row r="38" spans="1:35">
      <c r="A38" s="49" t="s">
        <v>10</v>
      </c>
      <c r="B38" s="41">
        <f>SUM(B39:B41)</f>
        <v>0</v>
      </c>
      <c r="C38" s="41">
        <f t="shared" ref="C38:P38" si="12">SUM(C39:C41)</f>
        <v>0</v>
      </c>
      <c r="D38" s="41">
        <f t="shared" si="12"/>
        <v>0</v>
      </c>
      <c r="E38" s="41">
        <f t="shared" si="12"/>
        <v>0</v>
      </c>
      <c r="F38" s="41">
        <f t="shared" si="12"/>
        <v>0</v>
      </c>
      <c r="G38" s="41">
        <f t="shared" si="12"/>
        <v>0</v>
      </c>
      <c r="H38" s="41">
        <f t="shared" si="12"/>
        <v>0</v>
      </c>
      <c r="I38" s="41">
        <f t="shared" si="12"/>
        <v>0</v>
      </c>
      <c r="J38" s="41">
        <f t="shared" si="12"/>
        <v>0</v>
      </c>
      <c r="K38" s="41">
        <f t="shared" si="12"/>
        <v>0</v>
      </c>
      <c r="L38" s="41">
        <f t="shared" si="12"/>
        <v>0</v>
      </c>
      <c r="M38" s="41">
        <f t="shared" si="12"/>
        <v>0</v>
      </c>
      <c r="N38" s="41">
        <f t="shared" si="12"/>
        <v>0</v>
      </c>
      <c r="O38" s="41">
        <f t="shared" si="12"/>
        <v>0</v>
      </c>
      <c r="P38" s="41">
        <f t="shared" si="12"/>
        <v>0</v>
      </c>
      <c r="Q38" s="41">
        <f t="shared" ref="Q38:AI38" si="13">SUM(Q39:Q41)</f>
        <v>0</v>
      </c>
      <c r="R38" s="41">
        <f t="shared" si="13"/>
        <v>0</v>
      </c>
      <c r="S38" s="41">
        <f t="shared" si="13"/>
        <v>0</v>
      </c>
      <c r="T38" s="41">
        <f t="shared" si="13"/>
        <v>0</v>
      </c>
      <c r="U38" s="41">
        <f t="shared" si="13"/>
        <v>0</v>
      </c>
      <c r="V38" s="41">
        <f t="shared" si="13"/>
        <v>0</v>
      </c>
      <c r="W38" s="41">
        <f t="shared" si="13"/>
        <v>0</v>
      </c>
      <c r="X38" s="41">
        <f t="shared" si="13"/>
        <v>0</v>
      </c>
      <c r="Y38" s="41">
        <f t="shared" si="13"/>
        <v>0</v>
      </c>
      <c r="Z38" s="41">
        <f t="shared" si="13"/>
        <v>0</v>
      </c>
      <c r="AA38" s="41">
        <f t="shared" si="13"/>
        <v>0</v>
      </c>
      <c r="AB38" s="41">
        <f t="shared" si="13"/>
        <v>0</v>
      </c>
      <c r="AC38" s="41">
        <f t="shared" si="13"/>
        <v>0</v>
      </c>
      <c r="AD38" s="41">
        <f t="shared" si="13"/>
        <v>0</v>
      </c>
      <c r="AE38" s="41">
        <f t="shared" si="13"/>
        <v>0</v>
      </c>
      <c r="AF38" s="41">
        <f t="shared" si="13"/>
        <v>0</v>
      </c>
      <c r="AG38" s="41">
        <f t="shared" si="13"/>
        <v>0</v>
      </c>
      <c r="AH38" s="41">
        <f t="shared" si="13"/>
        <v>0</v>
      </c>
      <c r="AI38" s="41">
        <f t="shared" si="13"/>
        <v>0</v>
      </c>
    </row>
    <row r="39" spans="1:35">
      <c r="A39" s="48" t="s">
        <v>9</v>
      </c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</row>
    <row r="40" spans="1:35">
      <c r="A40" s="48" t="s">
        <v>8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</row>
    <row r="41" spans="1:35">
      <c r="A41" s="48" t="s">
        <v>7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</row>
    <row r="42" spans="1:35" s="2" customFormat="1">
      <c r="A42" s="49" t="s">
        <v>6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</row>
    <row r="43" spans="1:35">
      <c r="A43" s="55" t="s">
        <v>5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</row>
    <row r="44" spans="1:35">
      <c r="A44" s="47" t="s">
        <v>4</v>
      </c>
      <c r="B44" s="41">
        <f>B30+B33</f>
        <v>0</v>
      </c>
      <c r="C44" s="41">
        <f t="shared" ref="C44:P44" si="14">C30+C33</f>
        <v>0</v>
      </c>
      <c r="D44" s="41">
        <f t="shared" si="14"/>
        <v>0</v>
      </c>
      <c r="E44" s="41">
        <f t="shared" si="14"/>
        <v>0</v>
      </c>
      <c r="F44" s="41">
        <f t="shared" si="14"/>
        <v>0</v>
      </c>
      <c r="G44" s="41">
        <f t="shared" si="14"/>
        <v>0</v>
      </c>
      <c r="H44" s="41">
        <f t="shared" si="14"/>
        <v>0</v>
      </c>
      <c r="I44" s="41">
        <f t="shared" si="14"/>
        <v>0</v>
      </c>
      <c r="J44" s="41">
        <f t="shared" si="14"/>
        <v>0</v>
      </c>
      <c r="K44" s="41">
        <f t="shared" si="14"/>
        <v>0</v>
      </c>
      <c r="L44" s="41">
        <f t="shared" si="14"/>
        <v>0</v>
      </c>
      <c r="M44" s="41">
        <f t="shared" si="14"/>
        <v>0</v>
      </c>
      <c r="N44" s="41">
        <f t="shared" si="14"/>
        <v>0</v>
      </c>
      <c r="O44" s="41">
        <f t="shared" si="14"/>
        <v>0</v>
      </c>
      <c r="P44" s="41">
        <f t="shared" si="14"/>
        <v>0</v>
      </c>
      <c r="Q44" s="41">
        <f t="shared" ref="Q44:AI44" si="15">Q30+Q33</f>
        <v>0</v>
      </c>
      <c r="R44" s="41">
        <f t="shared" si="15"/>
        <v>0</v>
      </c>
      <c r="S44" s="41">
        <f t="shared" si="15"/>
        <v>0</v>
      </c>
      <c r="T44" s="41">
        <f t="shared" si="15"/>
        <v>0</v>
      </c>
      <c r="U44" s="41">
        <f t="shared" si="15"/>
        <v>0</v>
      </c>
      <c r="V44" s="41">
        <f t="shared" si="15"/>
        <v>0</v>
      </c>
      <c r="W44" s="41">
        <f t="shared" si="15"/>
        <v>0</v>
      </c>
      <c r="X44" s="41">
        <f t="shared" si="15"/>
        <v>0</v>
      </c>
      <c r="Y44" s="41">
        <f t="shared" si="15"/>
        <v>0</v>
      </c>
      <c r="Z44" s="41">
        <f t="shared" si="15"/>
        <v>0</v>
      </c>
      <c r="AA44" s="41">
        <f t="shared" si="15"/>
        <v>0</v>
      </c>
      <c r="AB44" s="41">
        <f t="shared" si="15"/>
        <v>0</v>
      </c>
      <c r="AC44" s="41">
        <f t="shared" si="15"/>
        <v>0</v>
      </c>
      <c r="AD44" s="41">
        <f t="shared" si="15"/>
        <v>0</v>
      </c>
      <c r="AE44" s="41">
        <f t="shared" si="15"/>
        <v>0</v>
      </c>
      <c r="AF44" s="41">
        <f t="shared" si="15"/>
        <v>0</v>
      </c>
      <c r="AG44" s="41">
        <f t="shared" si="15"/>
        <v>0</v>
      </c>
      <c r="AH44" s="41">
        <f t="shared" si="15"/>
        <v>0</v>
      </c>
      <c r="AI44" s="41">
        <f t="shared" si="15"/>
        <v>0</v>
      </c>
    </row>
    <row r="45" spans="1:35">
      <c r="A45" s="19" t="s">
        <v>138</v>
      </c>
      <c r="B45" s="57">
        <f>B28-B44</f>
        <v>0</v>
      </c>
      <c r="C45" s="57">
        <f t="shared" ref="C45:P45" si="16">C28-C44</f>
        <v>0</v>
      </c>
      <c r="D45" s="57">
        <f t="shared" si="16"/>
        <v>0</v>
      </c>
      <c r="E45" s="57">
        <f t="shared" si="16"/>
        <v>0</v>
      </c>
      <c r="F45" s="57">
        <f t="shared" si="16"/>
        <v>0</v>
      </c>
      <c r="G45" s="57">
        <f t="shared" si="16"/>
        <v>0</v>
      </c>
      <c r="H45" s="57">
        <f t="shared" si="16"/>
        <v>0</v>
      </c>
      <c r="I45" s="57">
        <f t="shared" si="16"/>
        <v>0</v>
      </c>
      <c r="J45" s="57">
        <f t="shared" si="16"/>
        <v>0</v>
      </c>
      <c r="K45" s="57">
        <f t="shared" si="16"/>
        <v>0</v>
      </c>
      <c r="L45" s="57">
        <f t="shared" si="16"/>
        <v>0</v>
      </c>
      <c r="M45" s="57">
        <f t="shared" si="16"/>
        <v>0</v>
      </c>
      <c r="N45" s="57">
        <f t="shared" si="16"/>
        <v>0</v>
      </c>
      <c r="O45" s="57">
        <f t="shared" si="16"/>
        <v>0</v>
      </c>
      <c r="P45" s="57">
        <f t="shared" si="16"/>
        <v>0</v>
      </c>
      <c r="Q45" s="57">
        <f t="shared" ref="Q45:AI45" si="17">Q28-Q44</f>
        <v>0</v>
      </c>
      <c r="R45" s="57">
        <f t="shared" si="17"/>
        <v>0</v>
      </c>
      <c r="S45" s="57">
        <f t="shared" si="17"/>
        <v>0</v>
      </c>
      <c r="T45" s="57">
        <f t="shared" si="17"/>
        <v>0</v>
      </c>
      <c r="U45" s="57">
        <f t="shared" si="17"/>
        <v>0</v>
      </c>
      <c r="V45" s="57">
        <f t="shared" si="17"/>
        <v>0</v>
      </c>
      <c r="W45" s="57">
        <f t="shared" si="17"/>
        <v>0</v>
      </c>
      <c r="X45" s="57">
        <f t="shared" si="17"/>
        <v>0</v>
      </c>
      <c r="Y45" s="57">
        <f t="shared" si="17"/>
        <v>0</v>
      </c>
      <c r="Z45" s="57">
        <f t="shared" si="17"/>
        <v>0</v>
      </c>
      <c r="AA45" s="57">
        <f t="shared" si="17"/>
        <v>0</v>
      </c>
      <c r="AB45" s="57">
        <f t="shared" si="17"/>
        <v>0</v>
      </c>
      <c r="AC45" s="57">
        <f t="shared" si="17"/>
        <v>0</v>
      </c>
      <c r="AD45" s="57">
        <f t="shared" si="17"/>
        <v>0</v>
      </c>
      <c r="AE45" s="57">
        <f t="shared" si="17"/>
        <v>0</v>
      </c>
      <c r="AF45" s="57">
        <f t="shared" si="17"/>
        <v>0</v>
      </c>
      <c r="AG45" s="57">
        <f t="shared" si="17"/>
        <v>0</v>
      </c>
      <c r="AH45" s="57">
        <f t="shared" si="17"/>
        <v>0</v>
      </c>
      <c r="AI45" s="57">
        <f t="shared" si="17"/>
        <v>0</v>
      </c>
    </row>
  </sheetData>
  <sheetProtection algorithmName="SHA-512" hashValue="lThbI9O4F3BsTmNDbh/e66x97xNOvLsETd4DsDmq+SAGNd4vlQ8ZJcTo6UANcGp9jxLE4eKWq9FJs8QoFkGl2Q==" saltValue="1C8gPbi4akTL3m9TKFFyJw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mergeCells count="5">
    <mergeCell ref="A4:A6"/>
    <mergeCell ref="A1:P1"/>
    <mergeCell ref="B4:AI4"/>
    <mergeCell ref="B7:AI7"/>
    <mergeCell ref="B29:AI29"/>
  </mergeCells>
  <conditionalFormatting sqref="E5">
    <cfRule type="containsErrors" dxfId="8" priority="1">
      <formula>ISERROR(E5)</formula>
    </cfRule>
  </conditionalFormatting>
  <pageMargins left="0.7" right="0.7" top="0.75" bottom="0.75" header="0.3" footer="0.3"/>
  <ignoredErrors>
    <ignoredError sqref="B10 B3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I69"/>
  <sheetViews>
    <sheetView showGridLines="0" zoomScale="80" zoomScaleNormal="80" workbookViewId="0">
      <pane xSplit="1" topLeftCell="B1" activePane="topRight" state="frozen"/>
      <selection pane="topRight" activeCell="E17" sqref="E17"/>
    </sheetView>
  </sheetViews>
  <sheetFormatPr defaultRowHeight="15"/>
  <cols>
    <col min="1" max="1" width="51" style="3" bestFit="1" customWidth="1"/>
    <col min="2" max="35" width="16.42578125" style="3" customWidth="1"/>
    <col min="36" max="16384" width="9.140625" style="3"/>
  </cols>
  <sheetData>
    <row r="1" spans="1:35" ht="15.75">
      <c r="A1" s="122" t="s">
        <v>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9" t="s">
        <v>57</v>
      </c>
      <c r="B2" s="17" t="str">
        <f>IF('Informacje podstawowe'!C6="","",'Informacje podstawowe'!C6)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219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32" t="s">
        <v>203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32"/>
      <c r="B5" s="38" t="s">
        <v>55</v>
      </c>
      <c r="C5" s="38" t="s">
        <v>54</v>
      </c>
      <c r="D5" s="38" t="s">
        <v>60</v>
      </c>
      <c r="E5" s="56" t="s">
        <v>269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32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 ht="15" customHeight="1">
      <c r="A7" s="40" t="s">
        <v>61</v>
      </c>
      <c r="B7" s="41">
        <f>SUM(B8:B11)</f>
        <v>0</v>
      </c>
      <c r="C7" s="41">
        <f t="shared" ref="C7:P7" si="0">SUM(C8:C11)</f>
        <v>0</v>
      </c>
      <c r="D7" s="41">
        <f t="shared" si="0"/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 t="shared" si="0"/>
        <v>0</v>
      </c>
      <c r="K7" s="41">
        <f t="shared" si="0"/>
        <v>0</v>
      </c>
      <c r="L7" s="41">
        <f t="shared" si="0"/>
        <v>0</v>
      </c>
      <c r="M7" s="41">
        <f t="shared" si="0"/>
        <v>0</v>
      </c>
      <c r="N7" s="41">
        <f t="shared" si="0"/>
        <v>0</v>
      </c>
      <c r="O7" s="41">
        <f t="shared" si="0"/>
        <v>0</v>
      </c>
      <c r="P7" s="41">
        <f t="shared" si="0"/>
        <v>0</v>
      </c>
      <c r="Q7" s="41">
        <f t="shared" ref="Q7:AI7" si="1">SUM(Q8:Q11)</f>
        <v>0</v>
      </c>
      <c r="R7" s="41">
        <f t="shared" si="1"/>
        <v>0</v>
      </c>
      <c r="S7" s="41">
        <f t="shared" si="1"/>
        <v>0</v>
      </c>
      <c r="T7" s="41">
        <f t="shared" si="1"/>
        <v>0</v>
      </c>
      <c r="U7" s="41">
        <f t="shared" si="1"/>
        <v>0</v>
      </c>
      <c r="V7" s="41">
        <f t="shared" si="1"/>
        <v>0</v>
      </c>
      <c r="W7" s="41">
        <f t="shared" si="1"/>
        <v>0</v>
      </c>
      <c r="X7" s="41">
        <f t="shared" si="1"/>
        <v>0</v>
      </c>
      <c r="Y7" s="41">
        <f t="shared" si="1"/>
        <v>0</v>
      </c>
      <c r="Z7" s="41">
        <f t="shared" si="1"/>
        <v>0</v>
      </c>
      <c r="AA7" s="41">
        <f t="shared" si="1"/>
        <v>0</v>
      </c>
      <c r="AB7" s="41">
        <f t="shared" si="1"/>
        <v>0</v>
      </c>
      <c r="AC7" s="41">
        <f t="shared" si="1"/>
        <v>0</v>
      </c>
      <c r="AD7" s="41">
        <f t="shared" si="1"/>
        <v>0</v>
      </c>
      <c r="AE7" s="41">
        <f t="shared" si="1"/>
        <v>0</v>
      </c>
      <c r="AF7" s="41">
        <f t="shared" si="1"/>
        <v>0</v>
      </c>
      <c r="AG7" s="41">
        <f t="shared" si="1"/>
        <v>0</v>
      </c>
      <c r="AH7" s="41">
        <f t="shared" si="1"/>
        <v>0</v>
      </c>
      <c r="AI7" s="41">
        <f t="shared" si="1"/>
        <v>0</v>
      </c>
    </row>
    <row r="8" spans="1:35" ht="15" customHeight="1">
      <c r="A8" s="42" t="s">
        <v>62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</row>
    <row r="9" spans="1:35" ht="15" customHeight="1">
      <c r="A9" s="42" t="s">
        <v>63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 ht="15" customHeight="1">
      <c r="A10" s="42" t="s">
        <v>64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</row>
    <row r="11" spans="1:35" ht="15" customHeight="1">
      <c r="A11" s="42" t="s">
        <v>65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</row>
    <row r="12" spans="1:35" ht="15" customHeight="1">
      <c r="A12" s="43" t="s">
        <v>66</v>
      </c>
      <c r="B12" s="41">
        <f>SUM(B13:B19)</f>
        <v>0</v>
      </c>
      <c r="C12" s="41">
        <f t="shared" ref="C12:P12" si="2">SUM(C13:C19)</f>
        <v>0</v>
      </c>
      <c r="D12" s="41">
        <f t="shared" si="2"/>
        <v>0</v>
      </c>
      <c r="E12" s="41">
        <f t="shared" si="2"/>
        <v>0</v>
      </c>
      <c r="F12" s="41">
        <f t="shared" si="2"/>
        <v>0</v>
      </c>
      <c r="G12" s="41">
        <f t="shared" si="2"/>
        <v>0</v>
      </c>
      <c r="H12" s="41">
        <f t="shared" si="2"/>
        <v>0</v>
      </c>
      <c r="I12" s="41">
        <f t="shared" si="2"/>
        <v>0</v>
      </c>
      <c r="J12" s="41">
        <f t="shared" si="2"/>
        <v>0</v>
      </c>
      <c r="K12" s="41">
        <f t="shared" si="2"/>
        <v>0</v>
      </c>
      <c r="L12" s="41">
        <f t="shared" si="2"/>
        <v>0</v>
      </c>
      <c r="M12" s="41">
        <f t="shared" si="2"/>
        <v>0</v>
      </c>
      <c r="N12" s="41">
        <f t="shared" si="2"/>
        <v>0</v>
      </c>
      <c r="O12" s="41">
        <f t="shared" si="2"/>
        <v>0</v>
      </c>
      <c r="P12" s="41">
        <f t="shared" si="2"/>
        <v>0</v>
      </c>
      <c r="Q12" s="41">
        <f t="shared" ref="Q12:AI12" si="3">SUM(Q13:Q19)</f>
        <v>0</v>
      </c>
      <c r="R12" s="41">
        <f t="shared" si="3"/>
        <v>0</v>
      </c>
      <c r="S12" s="41">
        <f t="shared" si="3"/>
        <v>0</v>
      </c>
      <c r="T12" s="41">
        <f t="shared" si="3"/>
        <v>0</v>
      </c>
      <c r="U12" s="41">
        <f t="shared" si="3"/>
        <v>0</v>
      </c>
      <c r="V12" s="41">
        <f t="shared" si="3"/>
        <v>0</v>
      </c>
      <c r="W12" s="41">
        <f t="shared" si="3"/>
        <v>0</v>
      </c>
      <c r="X12" s="41">
        <f t="shared" si="3"/>
        <v>0</v>
      </c>
      <c r="Y12" s="41">
        <f t="shared" si="3"/>
        <v>0</v>
      </c>
      <c r="Z12" s="41">
        <f t="shared" si="3"/>
        <v>0</v>
      </c>
      <c r="AA12" s="41">
        <f t="shared" si="3"/>
        <v>0</v>
      </c>
      <c r="AB12" s="41">
        <f t="shared" si="3"/>
        <v>0</v>
      </c>
      <c r="AC12" s="41">
        <f t="shared" si="3"/>
        <v>0</v>
      </c>
      <c r="AD12" s="41">
        <f t="shared" si="3"/>
        <v>0</v>
      </c>
      <c r="AE12" s="41">
        <f t="shared" si="3"/>
        <v>0</v>
      </c>
      <c r="AF12" s="41">
        <f t="shared" si="3"/>
        <v>0</v>
      </c>
      <c r="AG12" s="41">
        <f t="shared" si="3"/>
        <v>0</v>
      </c>
      <c r="AH12" s="41">
        <f t="shared" si="3"/>
        <v>0</v>
      </c>
      <c r="AI12" s="41">
        <f t="shared" si="3"/>
        <v>0</v>
      </c>
    </row>
    <row r="13" spans="1:35" ht="15" customHeight="1">
      <c r="A13" s="58" t="s">
        <v>67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1:35" ht="15" customHeight="1">
      <c r="A14" s="58" t="s">
        <v>68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 ht="15" customHeight="1">
      <c r="A15" s="58" t="s">
        <v>69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</row>
    <row r="16" spans="1:35" ht="15" customHeight="1">
      <c r="A16" s="58" t="s">
        <v>70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 ht="24">
      <c r="A17" s="58" t="s">
        <v>71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</row>
    <row r="18" spans="1:35" ht="15" customHeight="1">
      <c r="A18" s="58" t="s">
        <v>72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</row>
    <row r="19" spans="1:35" ht="15" customHeight="1">
      <c r="A19" s="58" t="s">
        <v>73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</row>
    <row r="20" spans="1:35" ht="15" customHeight="1">
      <c r="A20" s="43" t="s">
        <v>74</v>
      </c>
      <c r="B20" s="41">
        <f>B7-B12</f>
        <v>0</v>
      </c>
      <c r="C20" s="41">
        <f t="shared" ref="C20:P20" si="4">C7-C12</f>
        <v>0</v>
      </c>
      <c r="D20" s="41">
        <f t="shared" si="4"/>
        <v>0</v>
      </c>
      <c r="E20" s="41">
        <f t="shared" si="4"/>
        <v>0</v>
      </c>
      <c r="F20" s="41">
        <f t="shared" si="4"/>
        <v>0</v>
      </c>
      <c r="G20" s="41">
        <f t="shared" si="4"/>
        <v>0</v>
      </c>
      <c r="H20" s="41">
        <f t="shared" si="4"/>
        <v>0</v>
      </c>
      <c r="I20" s="41">
        <f t="shared" si="4"/>
        <v>0</v>
      </c>
      <c r="J20" s="41">
        <f t="shared" si="4"/>
        <v>0</v>
      </c>
      <c r="K20" s="41">
        <f t="shared" si="4"/>
        <v>0</v>
      </c>
      <c r="L20" s="41">
        <f t="shared" si="4"/>
        <v>0</v>
      </c>
      <c r="M20" s="41">
        <f t="shared" si="4"/>
        <v>0</v>
      </c>
      <c r="N20" s="41">
        <f t="shared" si="4"/>
        <v>0</v>
      </c>
      <c r="O20" s="41">
        <f t="shared" si="4"/>
        <v>0</v>
      </c>
      <c r="P20" s="41">
        <f t="shared" si="4"/>
        <v>0</v>
      </c>
      <c r="Q20" s="41">
        <f t="shared" ref="Q20:AI20" si="5">Q7-Q12</f>
        <v>0</v>
      </c>
      <c r="R20" s="41">
        <f t="shared" si="5"/>
        <v>0</v>
      </c>
      <c r="S20" s="41">
        <f t="shared" si="5"/>
        <v>0</v>
      </c>
      <c r="T20" s="41">
        <f t="shared" si="5"/>
        <v>0</v>
      </c>
      <c r="U20" s="41">
        <f t="shared" si="5"/>
        <v>0</v>
      </c>
      <c r="V20" s="41">
        <f t="shared" si="5"/>
        <v>0</v>
      </c>
      <c r="W20" s="41">
        <f t="shared" si="5"/>
        <v>0</v>
      </c>
      <c r="X20" s="41">
        <f t="shared" si="5"/>
        <v>0</v>
      </c>
      <c r="Y20" s="41">
        <f t="shared" si="5"/>
        <v>0</v>
      </c>
      <c r="Z20" s="41">
        <f t="shared" si="5"/>
        <v>0</v>
      </c>
      <c r="AA20" s="41">
        <f t="shared" si="5"/>
        <v>0</v>
      </c>
      <c r="AB20" s="41">
        <f t="shared" si="5"/>
        <v>0</v>
      </c>
      <c r="AC20" s="41">
        <f t="shared" si="5"/>
        <v>0</v>
      </c>
      <c r="AD20" s="41">
        <f t="shared" si="5"/>
        <v>0</v>
      </c>
      <c r="AE20" s="41">
        <f t="shared" si="5"/>
        <v>0</v>
      </c>
      <c r="AF20" s="41">
        <f t="shared" si="5"/>
        <v>0</v>
      </c>
      <c r="AG20" s="41">
        <f t="shared" si="5"/>
        <v>0</v>
      </c>
      <c r="AH20" s="41">
        <f t="shared" si="5"/>
        <v>0</v>
      </c>
      <c r="AI20" s="41">
        <f t="shared" si="5"/>
        <v>0</v>
      </c>
    </row>
    <row r="21" spans="1:35" ht="15" customHeight="1">
      <c r="A21" s="43" t="s">
        <v>75</v>
      </c>
      <c r="B21" s="41">
        <f>SUM(B22:B23)</f>
        <v>0</v>
      </c>
      <c r="C21" s="41">
        <f t="shared" ref="C21:P21" si="6">SUM(C22:C23)</f>
        <v>0</v>
      </c>
      <c r="D21" s="41">
        <f t="shared" si="6"/>
        <v>0</v>
      </c>
      <c r="E21" s="41">
        <f t="shared" si="6"/>
        <v>0</v>
      </c>
      <c r="F21" s="41">
        <f t="shared" si="6"/>
        <v>0</v>
      </c>
      <c r="G21" s="41">
        <f t="shared" si="6"/>
        <v>0</v>
      </c>
      <c r="H21" s="41">
        <f t="shared" si="6"/>
        <v>0</v>
      </c>
      <c r="I21" s="41">
        <f t="shared" si="6"/>
        <v>0</v>
      </c>
      <c r="J21" s="41">
        <f t="shared" si="6"/>
        <v>0</v>
      </c>
      <c r="K21" s="41">
        <f t="shared" si="6"/>
        <v>0</v>
      </c>
      <c r="L21" s="41">
        <f t="shared" si="6"/>
        <v>0</v>
      </c>
      <c r="M21" s="41">
        <f t="shared" si="6"/>
        <v>0</v>
      </c>
      <c r="N21" s="41">
        <f t="shared" si="6"/>
        <v>0</v>
      </c>
      <c r="O21" s="41">
        <f t="shared" si="6"/>
        <v>0</v>
      </c>
      <c r="P21" s="41">
        <f t="shared" si="6"/>
        <v>0</v>
      </c>
      <c r="Q21" s="41">
        <f t="shared" ref="Q21:AI21" si="7">SUM(Q22:Q23)</f>
        <v>0</v>
      </c>
      <c r="R21" s="41">
        <f t="shared" si="7"/>
        <v>0</v>
      </c>
      <c r="S21" s="41">
        <f t="shared" si="7"/>
        <v>0</v>
      </c>
      <c r="T21" s="41">
        <f t="shared" si="7"/>
        <v>0</v>
      </c>
      <c r="U21" s="41">
        <f t="shared" si="7"/>
        <v>0</v>
      </c>
      <c r="V21" s="41">
        <f t="shared" si="7"/>
        <v>0</v>
      </c>
      <c r="W21" s="41">
        <f t="shared" si="7"/>
        <v>0</v>
      </c>
      <c r="X21" s="41">
        <f t="shared" si="7"/>
        <v>0</v>
      </c>
      <c r="Y21" s="41">
        <f t="shared" si="7"/>
        <v>0</v>
      </c>
      <c r="Z21" s="41">
        <f t="shared" si="7"/>
        <v>0</v>
      </c>
      <c r="AA21" s="41">
        <f t="shared" si="7"/>
        <v>0</v>
      </c>
      <c r="AB21" s="41">
        <f t="shared" si="7"/>
        <v>0</v>
      </c>
      <c r="AC21" s="41">
        <f t="shared" si="7"/>
        <v>0</v>
      </c>
      <c r="AD21" s="41">
        <f t="shared" si="7"/>
        <v>0</v>
      </c>
      <c r="AE21" s="41">
        <f t="shared" si="7"/>
        <v>0</v>
      </c>
      <c r="AF21" s="41">
        <f t="shared" si="7"/>
        <v>0</v>
      </c>
      <c r="AG21" s="41">
        <f t="shared" si="7"/>
        <v>0</v>
      </c>
      <c r="AH21" s="41">
        <f t="shared" si="7"/>
        <v>0</v>
      </c>
      <c r="AI21" s="41">
        <f t="shared" si="7"/>
        <v>0</v>
      </c>
    </row>
    <row r="22" spans="1:35" ht="15" customHeight="1">
      <c r="A22" s="58" t="s">
        <v>76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</row>
    <row r="23" spans="1:35" ht="15" customHeight="1">
      <c r="A23" s="58" t="s">
        <v>77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</row>
    <row r="24" spans="1:35" s="2" customFormat="1" ht="15" customHeight="1">
      <c r="A24" s="43" t="s">
        <v>78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 ht="15" customHeight="1">
      <c r="A25" s="43" t="s">
        <v>79</v>
      </c>
      <c r="B25" s="41">
        <f>B20+B21-B24</f>
        <v>0</v>
      </c>
      <c r="C25" s="41">
        <f t="shared" ref="C25:P25" si="8">C20+C21-C24</f>
        <v>0</v>
      </c>
      <c r="D25" s="41">
        <f t="shared" si="8"/>
        <v>0</v>
      </c>
      <c r="E25" s="41">
        <f t="shared" si="8"/>
        <v>0</v>
      </c>
      <c r="F25" s="41">
        <f t="shared" si="8"/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ref="Q25:AI25" si="9">Q20+Q21-Q24</f>
        <v>0</v>
      </c>
      <c r="R25" s="41">
        <f t="shared" si="9"/>
        <v>0</v>
      </c>
      <c r="S25" s="41">
        <f t="shared" si="9"/>
        <v>0</v>
      </c>
      <c r="T25" s="41">
        <f t="shared" si="9"/>
        <v>0</v>
      </c>
      <c r="U25" s="41">
        <f t="shared" si="9"/>
        <v>0</v>
      </c>
      <c r="V25" s="41">
        <f t="shared" si="9"/>
        <v>0</v>
      </c>
      <c r="W25" s="41">
        <f t="shared" si="9"/>
        <v>0</v>
      </c>
      <c r="X25" s="41">
        <f t="shared" si="9"/>
        <v>0</v>
      </c>
      <c r="Y25" s="41">
        <f t="shared" si="9"/>
        <v>0</v>
      </c>
      <c r="Z25" s="41">
        <f t="shared" si="9"/>
        <v>0</v>
      </c>
      <c r="AA25" s="41">
        <f t="shared" si="9"/>
        <v>0</v>
      </c>
      <c r="AB25" s="41">
        <f t="shared" si="9"/>
        <v>0</v>
      </c>
      <c r="AC25" s="41">
        <f t="shared" si="9"/>
        <v>0</v>
      </c>
      <c r="AD25" s="41">
        <f t="shared" si="9"/>
        <v>0</v>
      </c>
      <c r="AE25" s="41">
        <f t="shared" si="9"/>
        <v>0</v>
      </c>
      <c r="AF25" s="41">
        <f t="shared" si="9"/>
        <v>0</v>
      </c>
      <c r="AG25" s="41">
        <f t="shared" si="9"/>
        <v>0</v>
      </c>
      <c r="AH25" s="41">
        <f t="shared" si="9"/>
        <v>0</v>
      </c>
      <c r="AI25" s="41">
        <f t="shared" si="9"/>
        <v>0</v>
      </c>
    </row>
    <row r="26" spans="1:35" s="2" customFormat="1" ht="15" customHeight="1">
      <c r="A26" s="43" t="s">
        <v>80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</row>
    <row r="27" spans="1:35" ht="15" customHeight="1">
      <c r="A27" s="44" t="s">
        <v>81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</row>
    <row r="28" spans="1:35" s="2" customFormat="1" ht="15" customHeight="1">
      <c r="A28" s="43" t="s">
        <v>82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</row>
    <row r="29" spans="1:35" s="77" customFormat="1" ht="15" customHeight="1">
      <c r="A29" s="44" t="s">
        <v>81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</row>
    <row r="30" spans="1:35" ht="15" customHeight="1">
      <c r="A30" s="43" t="s">
        <v>83</v>
      </c>
      <c r="B30" s="41">
        <f>B25+B26-B28</f>
        <v>0</v>
      </c>
      <c r="C30" s="41">
        <f t="shared" ref="C30:P30" si="10">C25+C26-C28</f>
        <v>0</v>
      </c>
      <c r="D30" s="41">
        <f t="shared" si="10"/>
        <v>0</v>
      </c>
      <c r="E30" s="41">
        <f t="shared" si="10"/>
        <v>0</v>
      </c>
      <c r="F30" s="41">
        <f t="shared" si="10"/>
        <v>0</v>
      </c>
      <c r="G30" s="41">
        <f t="shared" si="10"/>
        <v>0</v>
      </c>
      <c r="H30" s="41">
        <f t="shared" si="10"/>
        <v>0</v>
      </c>
      <c r="I30" s="41">
        <f t="shared" si="10"/>
        <v>0</v>
      </c>
      <c r="J30" s="41">
        <f t="shared" si="10"/>
        <v>0</v>
      </c>
      <c r="K30" s="41">
        <f t="shared" si="10"/>
        <v>0</v>
      </c>
      <c r="L30" s="41">
        <f t="shared" si="10"/>
        <v>0</v>
      </c>
      <c r="M30" s="41">
        <f t="shared" si="10"/>
        <v>0</v>
      </c>
      <c r="N30" s="41">
        <f t="shared" si="10"/>
        <v>0</v>
      </c>
      <c r="O30" s="41">
        <f t="shared" si="10"/>
        <v>0</v>
      </c>
      <c r="P30" s="41">
        <f t="shared" si="10"/>
        <v>0</v>
      </c>
      <c r="Q30" s="41">
        <f t="shared" ref="Q30:AI30" si="11">Q25+Q26-Q28</f>
        <v>0</v>
      </c>
      <c r="R30" s="41">
        <f t="shared" si="11"/>
        <v>0</v>
      </c>
      <c r="S30" s="41">
        <f t="shared" si="11"/>
        <v>0</v>
      </c>
      <c r="T30" s="41">
        <f t="shared" si="11"/>
        <v>0</v>
      </c>
      <c r="U30" s="41">
        <f t="shared" si="11"/>
        <v>0</v>
      </c>
      <c r="V30" s="41">
        <f t="shared" si="11"/>
        <v>0</v>
      </c>
      <c r="W30" s="41">
        <f t="shared" si="11"/>
        <v>0</v>
      </c>
      <c r="X30" s="41">
        <f t="shared" si="11"/>
        <v>0</v>
      </c>
      <c r="Y30" s="41">
        <f t="shared" si="11"/>
        <v>0</v>
      </c>
      <c r="Z30" s="41">
        <f t="shared" si="11"/>
        <v>0</v>
      </c>
      <c r="AA30" s="41">
        <f t="shared" si="11"/>
        <v>0</v>
      </c>
      <c r="AB30" s="41">
        <f t="shared" si="11"/>
        <v>0</v>
      </c>
      <c r="AC30" s="41">
        <f t="shared" si="11"/>
        <v>0</v>
      </c>
      <c r="AD30" s="41">
        <f t="shared" si="11"/>
        <v>0</v>
      </c>
      <c r="AE30" s="41">
        <f t="shared" si="11"/>
        <v>0</v>
      </c>
      <c r="AF30" s="41">
        <f t="shared" si="11"/>
        <v>0</v>
      </c>
      <c r="AG30" s="41">
        <f t="shared" si="11"/>
        <v>0</v>
      </c>
      <c r="AH30" s="41">
        <f t="shared" si="11"/>
        <v>0</v>
      </c>
      <c r="AI30" s="41">
        <f t="shared" si="11"/>
        <v>0</v>
      </c>
    </row>
    <row r="31" spans="1:35" ht="15" customHeight="1">
      <c r="A31" s="43" t="s">
        <v>84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</row>
    <row r="32" spans="1:35" ht="15" customHeight="1">
      <c r="A32" s="43" t="s">
        <v>85</v>
      </c>
      <c r="B32" s="41">
        <f>B30+B31</f>
        <v>0</v>
      </c>
      <c r="C32" s="41">
        <f t="shared" ref="C32:P32" si="12">C30+C31</f>
        <v>0</v>
      </c>
      <c r="D32" s="41">
        <f t="shared" si="12"/>
        <v>0</v>
      </c>
      <c r="E32" s="41">
        <f t="shared" si="12"/>
        <v>0</v>
      </c>
      <c r="F32" s="41">
        <f t="shared" si="12"/>
        <v>0</v>
      </c>
      <c r="G32" s="41">
        <f t="shared" si="12"/>
        <v>0</v>
      </c>
      <c r="H32" s="41">
        <f t="shared" si="12"/>
        <v>0</v>
      </c>
      <c r="I32" s="41">
        <f t="shared" si="12"/>
        <v>0</v>
      </c>
      <c r="J32" s="41">
        <f t="shared" si="12"/>
        <v>0</v>
      </c>
      <c r="K32" s="41">
        <f t="shared" si="12"/>
        <v>0</v>
      </c>
      <c r="L32" s="41">
        <f t="shared" si="12"/>
        <v>0</v>
      </c>
      <c r="M32" s="41">
        <f t="shared" si="12"/>
        <v>0</v>
      </c>
      <c r="N32" s="41">
        <f t="shared" si="12"/>
        <v>0</v>
      </c>
      <c r="O32" s="41">
        <f t="shared" si="12"/>
        <v>0</v>
      </c>
      <c r="P32" s="41">
        <f t="shared" si="12"/>
        <v>0</v>
      </c>
      <c r="Q32" s="41">
        <f t="shared" ref="Q32:AI32" si="13">Q30+Q31</f>
        <v>0</v>
      </c>
      <c r="R32" s="41">
        <f t="shared" si="13"/>
        <v>0</v>
      </c>
      <c r="S32" s="41">
        <f t="shared" si="13"/>
        <v>0</v>
      </c>
      <c r="T32" s="41">
        <f t="shared" si="13"/>
        <v>0</v>
      </c>
      <c r="U32" s="41">
        <f t="shared" si="13"/>
        <v>0</v>
      </c>
      <c r="V32" s="41">
        <f t="shared" si="13"/>
        <v>0</v>
      </c>
      <c r="W32" s="41">
        <f t="shared" si="13"/>
        <v>0</v>
      </c>
      <c r="X32" s="41">
        <f t="shared" si="13"/>
        <v>0</v>
      </c>
      <c r="Y32" s="41">
        <f t="shared" si="13"/>
        <v>0</v>
      </c>
      <c r="Z32" s="41">
        <f t="shared" si="13"/>
        <v>0</v>
      </c>
      <c r="AA32" s="41">
        <f t="shared" si="13"/>
        <v>0</v>
      </c>
      <c r="AB32" s="41">
        <f t="shared" si="13"/>
        <v>0</v>
      </c>
      <c r="AC32" s="41">
        <f t="shared" si="13"/>
        <v>0</v>
      </c>
      <c r="AD32" s="41">
        <f t="shared" si="13"/>
        <v>0</v>
      </c>
      <c r="AE32" s="41">
        <f t="shared" si="13"/>
        <v>0</v>
      </c>
      <c r="AF32" s="41">
        <f t="shared" si="13"/>
        <v>0</v>
      </c>
      <c r="AG32" s="41">
        <f t="shared" si="13"/>
        <v>0</v>
      </c>
      <c r="AH32" s="41">
        <f t="shared" si="13"/>
        <v>0</v>
      </c>
      <c r="AI32" s="41">
        <f t="shared" si="13"/>
        <v>0</v>
      </c>
    </row>
    <row r="33" spans="1:35" s="2" customFormat="1" ht="15" customHeight="1">
      <c r="A33" s="43" t="s">
        <v>86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</row>
    <row r="34" spans="1:35" s="2" customFormat="1" ht="15" customHeight="1">
      <c r="A34" s="43" t="s">
        <v>87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</row>
    <row r="35" spans="1:35" ht="15" customHeight="1">
      <c r="A35" s="43" t="s">
        <v>88</v>
      </c>
      <c r="B35" s="41">
        <f>B32-B33-B34</f>
        <v>0</v>
      </c>
      <c r="C35" s="41">
        <f t="shared" ref="C35:P35" si="14">C32-C33-C34</f>
        <v>0</v>
      </c>
      <c r="D35" s="41">
        <f t="shared" si="14"/>
        <v>0</v>
      </c>
      <c r="E35" s="41">
        <f t="shared" si="14"/>
        <v>0</v>
      </c>
      <c r="F35" s="41">
        <f t="shared" si="14"/>
        <v>0</v>
      </c>
      <c r="G35" s="41">
        <f t="shared" si="14"/>
        <v>0</v>
      </c>
      <c r="H35" s="41">
        <f t="shared" si="14"/>
        <v>0</v>
      </c>
      <c r="I35" s="41">
        <f t="shared" si="14"/>
        <v>0</v>
      </c>
      <c r="J35" s="41">
        <f t="shared" si="14"/>
        <v>0</v>
      </c>
      <c r="K35" s="41">
        <f t="shared" si="14"/>
        <v>0</v>
      </c>
      <c r="L35" s="41">
        <f t="shared" si="14"/>
        <v>0</v>
      </c>
      <c r="M35" s="41">
        <f t="shared" si="14"/>
        <v>0</v>
      </c>
      <c r="N35" s="41">
        <f t="shared" si="14"/>
        <v>0</v>
      </c>
      <c r="O35" s="41">
        <f t="shared" si="14"/>
        <v>0</v>
      </c>
      <c r="P35" s="41">
        <f t="shared" si="14"/>
        <v>0</v>
      </c>
      <c r="Q35" s="41">
        <f t="shared" ref="Q35:AI35" si="15">Q32-Q33-Q34</f>
        <v>0</v>
      </c>
      <c r="R35" s="41">
        <f t="shared" si="15"/>
        <v>0</v>
      </c>
      <c r="S35" s="41">
        <f t="shared" si="15"/>
        <v>0</v>
      </c>
      <c r="T35" s="41">
        <f t="shared" si="15"/>
        <v>0</v>
      </c>
      <c r="U35" s="41">
        <f t="shared" si="15"/>
        <v>0</v>
      </c>
      <c r="V35" s="41">
        <f t="shared" si="15"/>
        <v>0</v>
      </c>
      <c r="W35" s="41">
        <f t="shared" si="15"/>
        <v>0</v>
      </c>
      <c r="X35" s="41">
        <f t="shared" si="15"/>
        <v>0</v>
      </c>
      <c r="Y35" s="41">
        <f t="shared" si="15"/>
        <v>0</v>
      </c>
      <c r="Z35" s="41">
        <f t="shared" si="15"/>
        <v>0</v>
      </c>
      <c r="AA35" s="41">
        <f t="shared" si="15"/>
        <v>0</v>
      </c>
      <c r="AB35" s="41">
        <f t="shared" si="15"/>
        <v>0</v>
      </c>
      <c r="AC35" s="41">
        <f t="shared" si="15"/>
        <v>0</v>
      </c>
      <c r="AD35" s="41">
        <f t="shared" si="15"/>
        <v>0</v>
      </c>
      <c r="AE35" s="41">
        <f t="shared" si="15"/>
        <v>0</v>
      </c>
      <c r="AF35" s="41">
        <f t="shared" si="15"/>
        <v>0</v>
      </c>
      <c r="AG35" s="41">
        <f t="shared" si="15"/>
        <v>0</v>
      </c>
      <c r="AH35" s="41">
        <f t="shared" si="15"/>
        <v>0</v>
      </c>
      <c r="AI35" s="41">
        <f t="shared" si="15"/>
        <v>0</v>
      </c>
    </row>
    <row r="36" spans="1:35"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</row>
    <row r="37" spans="1:35"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</row>
    <row r="38" spans="1:35"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</row>
    <row r="39" spans="1:35"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</row>
    <row r="40" spans="1:35"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</row>
    <row r="41" spans="1:35"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</row>
    <row r="42" spans="1:35"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</row>
    <row r="43" spans="1:35"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</row>
    <row r="46" spans="1:35"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</row>
    <row r="48" spans="1:35"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7:35"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7:35"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7:35"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7:35"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</row>
    <row r="53" spans="17:35"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7:35"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</row>
    <row r="55" spans="17:35"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7:35"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7:35"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7:35"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7:35"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7:35"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7:35"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</row>
    <row r="62" spans="17:35"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7:35"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</row>
    <row r="64" spans="17:35"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</row>
    <row r="65" spans="17:35"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7:35"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7:35"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</row>
    <row r="68" spans="17:35"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</row>
    <row r="69" spans="17:35"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</sheetData>
  <sheetProtection algorithmName="SHA-512" hashValue="gMWeN8DE2swGwMQIjJsVG4eT/RYv5N1C64x1RutP3tif0v+/4jLnD3GBUpTWujWCZuXVltiqsIS0VXaqsLV/xQ==" saltValue="MaWRTDzxgTPUECMfd+dPFA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mergeCells count="3">
    <mergeCell ref="A4:A6"/>
    <mergeCell ref="A1:P1"/>
    <mergeCell ref="B4:AI4"/>
  </mergeCells>
  <conditionalFormatting sqref="E5">
    <cfRule type="containsErrors" dxfId="7" priority="1">
      <formula>ISERROR(E5)</formula>
    </cfRule>
  </conditionalFormatting>
  <pageMargins left="0.7" right="0.7" top="0.75" bottom="0.75" header="0.3" footer="0.3"/>
  <ignoredErrors>
    <ignoredError sqref="B7 B1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I43"/>
  <sheetViews>
    <sheetView showGridLines="0" zoomScale="70" zoomScaleNormal="70" workbookViewId="0">
      <pane xSplit="1" topLeftCell="B1" activePane="topRight" state="frozen"/>
      <selection pane="topRight" activeCell="AB14" sqref="AB14"/>
    </sheetView>
  </sheetViews>
  <sheetFormatPr defaultRowHeight="15"/>
  <cols>
    <col min="1" max="1" width="48" style="3" customWidth="1"/>
    <col min="2" max="35" width="16.42578125" style="3" customWidth="1"/>
    <col min="36" max="16384" width="9.140625" style="3"/>
  </cols>
  <sheetData>
    <row r="1" spans="1:35" ht="15.75">
      <c r="A1" s="122" t="s">
        <v>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9" t="s">
        <v>57</v>
      </c>
      <c r="B2" s="17" t="str">
        <f>IF('Informacje podstawowe'!C6="","",'Informacje podstawowe'!C6)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220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36" t="s">
        <v>204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32"/>
      <c r="B5" s="38" t="s">
        <v>55</v>
      </c>
      <c r="C5" s="38" t="s">
        <v>54</v>
      </c>
      <c r="D5" s="38" t="s">
        <v>60</v>
      </c>
      <c r="E5" s="56" t="s">
        <v>269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32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63" t="s">
        <v>89</v>
      </c>
      <c r="B7" s="133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5"/>
    </row>
    <row r="8" spans="1:35">
      <c r="A8" s="59" t="s">
        <v>90</v>
      </c>
      <c r="B8" s="61">
        <f>RZiS!B35</f>
        <v>0</v>
      </c>
      <c r="C8" s="61">
        <f>RZiS!C35</f>
        <v>0</v>
      </c>
      <c r="D8" s="61">
        <f>RZiS!D35</f>
        <v>0</v>
      </c>
      <c r="E8" s="61">
        <f>RZiS!E35</f>
        <v>0</v>
      </c>
      <c r="F8" s="61">
        <f>RZiS!F35</f>
        <v>0</v>
      </c>
      <c r="G8" s="61">
        <f>RZiS!G35</f>
        <v>0</v>
      </c>
      <c r="H8" s="61">
        <f>RZiS!H35</f>
        <v>0</v>
      </c>
      <c r="I8" s="61">
        <f>RZiS!I35</f>
        <v>0</v>
      </c>
      <c r="J8" s="61">
        <f>RZiS!J35</f>
        <v>0</v>
      </c>
      <c r="K8" s="61">
        <f>RZiS!K35</f>
        <v>0</v>
      </c>
      <c r="L8" s="61">
        <f>RZiS!L35</f>
        <v>0</v>
      </c>
      <c r="M8" s="61">
        <f>RZiS!M35</f>
        <v>0</v>
      </c>
      <c r="N8" s="61">
        <f>RZiS!N35</f>
        <v>0</v>
      </c>
      <c r="O8" s="61">
        <f>RZiS!O35</f>
        <v>0</v>
      </c>
      <c r="P8" s="61">
        <f>RZiS!P35</f>
        <v>0</v>
      </c>
      <c r="Q8" s="61">
        <f>RZiS!Q35</f>
        <v>0</v>
      </c>
      <c r="R8" s="61">
        <f>RZiS!R35</f>
        <v>0</v>
      </c>
      <c r="S8" s="61">
        <f>RZiS!S35</f>
        <v>0</v>
      </c>
      <c r="T8" s="61">
        <f>RZiS!T35</f>
        <v>0</v>
      </c>
      <c r="U8" s="61">
        <f>RZiS!U35</f>
        <v>0</v>
      </c>
      <c r="V8" s="61">
        <f>RZiS!V35</f>
        <v>0</v>
      </c>
      <c r="W8" s="61">
        <f>RZiS!W35</f>
        <v>0</v>
      </c>
      <c r="X8" s="61">
        <f>RZiS!X35</f>
        <v>0</v>
      </c>
      <c r="Y8" s="61">
        <f>RZiS!Y35</f>
        <v>0</v>
      </c>
      <c r="Z8" s="61">
        <f>RZiS!Z35</f>
        <v>0</v>
      </c>
      <c r="AA8" s="61">
        <f>RZiS!AA35</f>
        <v>0</v>
      </c>
      <c r="AB8" s="61">
        <f>RZiS!AB35</f>
        <v>0</v>
      </c>
      <c r="AC8" s="61">
        <f>RZiS!AC35</f>
        <v>0</v>
      </c>
      <c r="AD8" s="61">
        <f>RZiS!AD35</f>
        <v>0</v>
      </c>
      <c r="AE8" s="61">
        <f>RZiS!AE35</f>
        <v>0</v>
      </c>
      <c r="AF8" s="61">
        <f>RZiS!AF35</f>
        <v>0</v>
      </c>
      <c r="AG8" s="61">
        <f>RZiS!AG35</f>
        <v>0</v>
      </c>
      <c r="AH8" s="61">
        <f>RZiS!AH35</f>
        <v>0</v>
      </c>
      <c r="AI8" s="61">
        <f>RZiS!AI35</f>
        <v>0</v>
      </c>
    </row>
    <row r="9" spans="1:35">
      <c r="A9" s="59" t="s">
        <v>91</v>
      </c>
      <c r="B9" s="61">
        <f>B10+B11+B12+B13+B14+B15</f>
        <v>0</v>
      </c>
      <c r="C9" s="61">
        <f t="shared" ref="C9:O9" si="0">C10+C11+C12+C13+C14+C15</f>
        <v>0</v>
      </c>
      <c r="D9" s="61">
        <f t="shared" si="0"/>
        <v>0</v>
      </c>
      <c r="E9" s="61">
        <f t="shared" si="0"/>
        <v>0</v>
      </c>
      <c r="F9" s="61">
        <f t="shared" si="0"/>
        <v>0</v>
      </c>
      <c r="G9" s="61">
        <f t="shared" si="0"/>
        <v>0</v>
      </c>
      <c r="H9" s="61">
        <f t="shared" si="0"/>
        <v>0</v>
      </c>
      <c r="I9" s="61">
        <f t="shared" si="0"/>
        <v>0</v>
      </c>
      <c r="J9" s="61">
        <f t="shared" si="0"/>
        <v>0</v>
      </c>
      <c r="K9" s="61">
        <f t="shared" si="0"/>
        <v>0</v>
      </c>
      <c r="L9" s="61">
        <f t="shared" si="0"/>
        <v>0</v>
      </c>
      <c r="M9" s="61">
        <f t="shared" si="0"/>
        <v>0</v>
      </c>
      <c r="N9" s="61">
        <f t="shared" si="0"/>
        <v>0</v>
      </c>
      <c r="O9" s="61">
        <f t="shared" si="0"/>
        <v>0</v>
      </c>
      <c r="P9" s="61">
        <f>P10+P11+P12+P13+P14+P15</f>
        <v>0</v>
      </c>
      <c r="Q9" s="61">
        <f t="shared" ref="Q9:AI9" si="1">Q10+Q11+Q12+Q13+Q14+Q15</f>
        <v>0</v>
      </c>
      <c r="R9" s="61">
        <f t="shared" si="1"/>
        <v>0</v>
      </c>
      <c r="S9" s="61">
        <f t="shared" si="1"/>
        <v>0</v>
      </c>
      <c r="T9" s="61">
        <f t="shared" si="1"/>
        <v>0</v>
      </c>
      <c r="U9" s="61">
        <f t="shared" si="1"/>
        <v>0</v>
      </c>
      <c r="V9" s="61">
        <f t="shared" si="1"/>
        <v>0</v>
      </c>
      <c r="W9" s="61">
        <f t="shared" si="1"/>
        <v>0</v>
      </c>
      <c r="X9" s="61">
        <f t="shared" si="1"/>
        <v>0</v>
      </c>
      <c r="Y9" s="61">
        <f t="shared" si="1"/>
        <v>0</v>
      </c>
      <c r="Z9" s="61">
        <f t="shared" si="1"/>
        <v>0</v>
      </c>
      <c r="AA9" s="61">
        <f t="shared" si="1"/>
        <v>0</v>
      </c>
      <c r="AB9" s="61">
        <f t="shared" si="1"/>
        <v>0</v>
      </c>
      <c r="AC9" s="61">
        <f t="shared" si="1"/>
        <v>0</v>
      </c>
      <c r="AD9" s="61">
        <f t="shared" si="1"/>
        <v>0</v>
      </c>
      <c r="AE9" s="61">
        <f t="shared" si="1"/>
        <v>0</v>
      </c>
      <c r="AF9" s="61">
        <f t="shared" si="1"/>
        <v>0</v>
      </c>
      <c r="AG9" s="61">
        <f t="shared" si="1"/>
        <v>0</v>
      </c>
      <c r="AH9" s="61">
        <f t="shared" si="1"/>
        <v>0</v>
      </c>
      <c r="AI9" s="61">
        <f t="shared" si="1"/>
        <v>0</v>
      </c>
    </row>
    <row r="10" spans="1:35">
      <c r="A10" s="42" t="s">
        <v>67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</row>
    <row r="11" spans="1:35">
      <c r="A11" s="42" t="s">
        <v>92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60" t="s">
        <v>93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60" t="s">
        <v>94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 ht="24">
      <c r="A14" s="42" t="s">
        <v>95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60" t="s">
        <v>96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59" t="s">
        <v>137</v>
      </c>
      <c r="B16" s="61">
        <f>B8+B9</f>
        <v>0</v>
      </c>
      <c r="C16" s="61">
        <f t="shared" ref="C16:P16" si="2">C8+C9</f>
        <v>0</v>
      </c>
      <c r="D16" s="61">
        <f t="shared" si="2"/>
        <v>0</v>
      </c>
      <c r="E16" s="61">
        <f t="shared" si="2"/>
        <v>0</v>
      </c>
      <c r="F16" s="61">
        <f t="shared" si="2"/>
        <v>0</v>
      </c>
      <c r="G16" s="61">
        <f t="shared" si="2"/>
        <v>0</v>
      </c>
      <c r="H16" s="61">
        <f t="shared" si="2"/>
        <v>0</v>
      </c>
      <c r="I16" s="61">
        <f t="shared" si="2"/>
        <v>0</v>
      </c>
      <c r="J16" s="61">
        <f t="shared" si="2"/>
        <v>0</v>
      </c>
      <c r="K16" s="61">
        <f t="shared" si="2"/>
        <v>0</v>
      </c>
      <c r="L16" s="61">
        <f t="shared" si="2"/>
        <v>0</v>
      </c>
      <c r="M16" s="61">
        <f t="shared" si="2"/>
        <v>0</v>
      </c>
      <c r="N16" s="61">
        <f t="shared" si="2"/>
        <v>0</v>
      </c>
      <c r="O16" s="61">
        <f t="shared" si="2"/>
        <v>0</v>
      </c>
      <c r="P16" s="61">
        <f t="shared" si="2"/>
        <v>0</v>
      </c>
      <c r="Q16" s="61">
        <f t="shared" ref="Q16:AI16" si="3">Q8+Q9</f>
        <v>0</v>
      </c>
      <c r="R16" s="61">
        <f t="shared" si="3"/>
        <v>0</v>
      </c>
      <c r="S16" s="61">
        <f t="shared" si="3"/>
        <v>0</v>
      </c>
      <c r="T16" s="61">
        <f t="shared" si="3"/>
        <v>0</v>
      </c>
      <c r="U16" s="61">
        <f t="shared" si="3"/>
        <v>0</v>
      </c>
      <c r="V16" s="61">
        <f t="shared" si="3"/>
        <v>0</v>
      </c>
      <c r="W16" s="61">
        <f t="shared" si="3"/>
        <v>0</v>
      </c>
      <c r="X16" s="61">
        <f t="shared" si="3"/>
        <v>0</v>
      </c>
      <c r="Y16" s="61">
        <f t="shared" si="3"/>
        <v>0</v>
      </c>
      <c r="Z16" s="61">
        <f t="shared" si="3"/>
        <v>0</v>
      </c>
      <c r="AA16" s="61">
        <f t="shared" si="3"/>
        <v>0</v>
      </c>
      <c r="AB16" s="61">
        <f t="shared" si="3"/>
        <v>0</v>
      </c>
      <c r="AC16" s="61">
        <f t="shared" si="3"/>
        <v>0</v>
      </c>
      <c r="AD16" s="61">
        <f t="shared" si="3"/>
        <v>0</v>
      </c>
      <c r="AE16" s="61">
        <f t="shared" si="3"/>
        <v>0</v>
      </c>
      <c r="AF16" s="61">
        <f t="shared" si="3"/>
        <v>0</v>
      </c>
      <c r="AG16" s="61">
        <f t="shared" si="3"/>
        <v>0</v>
      </c>
      <c r="AH16" s="61">
        <f t="shared" si="3"/>
        <v>0</v>
      </c>
      <c r="AI16" s="61">
        <f t="shared" si="3"/>
        <v>0</v>
      </c>
    </row>
    <row r="17" spans="1:35">
      <c r="A17" s="63" t="s">
        <v>97</v>
      </c>
      <c r="B17" s="133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5"/>
    </row>
    <row r="18" spans="1:35">
      <c r="A18" s="59" t="s">
        <v>98</v>
      </c>
      <c r="B18" s="61">
        <f>B19+B20+B21+B22</f>
        <v>0</v>
      </c>
      <c r="C18" s="61">
        <f t="shared" ref="C18:P18" si="4">C19+C20+C21+C22</f>
        <v>0</v>
      </c>
      <c r="D18" s="61">
        <f t="shared" si="4"/>
        <v>0</v>
      </c>
      <c r="E18" s="61">
        <f t="shared" si="4"/>
        <v>0</v>
      </c>
      <c r="F18" s="61">
        <f t="shared" si="4"/>
        <v>0</v>
      </c>
      <c r="G18" s="61">
        <f t="shared" si="4"/>
        <v>0</v>
      </c>
      <c r="H18" s="61">
        <f t="shared" si="4"/>
        <v>0</v>
      </c>
      <c r="I18" s="61">
        <f t="shared" si="4"/>
        <v>0</v>
      </c>
      <c r="J18" s="61">
        <f t="shared" si="4"/>
        <v>0</v>
      </c>
      <c r="K18" s="61">
        <f t="shared" si="4"/>
        <v>0</v>
      </c>
      <c r="L18" s="61">
        <f t="shared" si="4"/>
        <v>0</v>
      </c>
      <c r="M18" s="61">
        <f t="shared" si="4"/>
        <v>0</v>
      </c>
      <c r="N18" s="61">
        <f t="shared" si="4"/>
        <v>0</v>
      </c>
      <c r="O18" s="61">
        <f t="shared" si="4"/>
        <v>0</v>
      </c>
      <c r="P18" s="61">
        <f t="shared" si="4"/>
        <v>0</v>
      </c>
      <c r="Q18" s="61">
        <f t="shared" ref="Q18:AI18" si="5">Q19+Q20+Q21+Q22</f>
        <v>0</v>
      </c>
      <c r="R18" s="61">
        <f t="shared" si="5"/>
        <v>0</v>
      </c>
      <c r="S18" s="61">
        <f t="shared" si="5"/>
        <v>0</v>
      </c>
      <c r="T18" s="61">
        <f t="shared" si="5"/>
        <v>0</v>
      </c>
      <c r="U18" s="61">
        <f t="shared" si="5"/>
        <v>0</v>
      </c>
      <c r="V18" s="61">
        <f t="shared" si="5"/>
        <v>0</v>
      </c>
      <c r="W18" s="61">
        <f t="shared" si="5"/>
        <v>0</v>
      </c>
      <c r="X18" s="61">
        <f t="shared" si="5"/>
        <v>0</v>
      </c>
      <c r="Y18" s="61">
        <f t="shared" si="5"/>
        <v>0</v>
      </c>
      <c r="Z18" s="61">
        <f t="shared" si="5"/>
        <v>0</v>
      </c>
      <c r="AA18" s="61">
        <f t="shared" si="5"/>
        <v>0</v>
      </c>
      <c r="AB18" s="61">
        <f t="shared" si="5"/>
        <v>0</v>
      </c>
      <c r="AC18" s="61">
        <f t="shared" si="5"/>
        <v>0</v>
      </c>
      <c r="AD18" s="61">
        <f t="shared" si="5"/>
        <v>0</v>
      </c>
      <c r="AE18" s="61">
        <f t="shared" si="5"/>
        <v>0</v>
      </c>
      <c r="AF18" s="61">
        <f t="shared" si="5"/>
        <v>0</v>
      </c>
      <c r="AG18" s="61">
        <f t="shared" si="5"/>
        <v>0</v>
      </c>
      <c r="AH18" s="61">
        <f t="shared" si="5"/>
        <v>0</v>
      </c>
      <c r="AI18" s="61">
        <f t="shared" si="5"/>
        <v>0</v>
      </c>
    </row>
    <row r="19" spans="1:35" ht="24">
      <c r="A19" s="42" t="s">
        <v>99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 ht="24">
      <c r="A20" s="42" t="s">
        <v>100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 ht="24">
      <c r="A21" s="60" t="s">
        <v>101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>
      <c r="A22" s="60" t="s">
        <v>102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</row>
    <row r="23" spans="1:35">
      <c r="A23" s="59" t="s">
        <v>103</v>
      </c>
      <c r="B23" s="62">
        <f>B24+B25+B26+B27</f>
        <v>0</v>
      </c>
      <c r="C23" s="62">
        <f t="shared" ref="C23:P23" si="6">C24+C25+C26+C27</f>
        <v>0</v>
      </c>
      <c r="D23" s="62">
        <f t="shared" si="6"/>
        <v>0</v>
      </c>
      <c r="E23" s="62">
        <f t="shared" si="6"/>
        <v>0</v>
      </c>
      <c r="F23" s="62">
        <f t="shared" si="6"/>
        <v>0</v>
      </c>
      <c r="G23" s="62">
        <f t="shared" si="6"/>
        <v>0</v>
      </c>
      <c r="H23" s="62">
        <f t="shared" si="6"/>
        <v>0</v>
      </c>
      <c r="I23" s="62">
        <f t="shared" si="6"/>
        <v>0</v>
      </c>
      <c r="J23" s="62">
        <f t="shared" si="6"/>
        <v>0</v>
      </c>
      <c r="K23" s="62">
        <f t="shared" si="6"/>
        <v>0</v>
      </c>
      <c r="L23" s="62">
        <f t="shared" si="6"/>
        <v>0</v>
      </c>
      <c r="M23" s="62">
        <f t="shared" si="6"/>
        <v>0</v>
      </c>
      <c r="N23" s="62">
        <f t="shared" si="6"/>
        <v>0</v>
      </c>
      <c r="O23" s="62">
        <f t="shared" si="6"/>
        <v>0</v>
      </c>
      <c r="P23" s="62">
        <f t="shared" si="6"/>
        <v>0</v>
      </c>
      <c r="Q23" s="62">
        <f t="shared" ref="Q23:AI23" si="7">Q24+Q25+Q26+Q27</f>
        <v>0</v>
      </c>
      <c r="R23" s="62">
        <f t="shared" si="7"/>
        <v>0</v>
      </c>
      <c r="S23" s="62">
        <f t="shared" si="7"/>
        <v>0</v>
      </c>
      <c r="T23" s="62">
        <f t="shared" si="7"/>
        <v>0</v>
      </c>
      <c r="U23" s="62">
        <f t="shared" si="7"/>
        <v>0</v>
      </c>
      <c r="V23" s="62">
        <f t="shared" si="7"/>
        <v>0</v>
      </c>
      <c r="W23" s="62">
        <f t="shared" si="7"/>
        <v>0</v>
      </c>
      <c r="X23" s="62">
        <f t="shared" si="7"/>
        <v>0</v>
      </c>
      <c r="Y23" s="62">
        <f t="shared" si="7"/>
        <v>0</v>
      </c>
      <c r="Z23" s="62">
        <f t="shared" si="7"/>
        <v>0</v>
      </c>
      <c r="AA23" s="62">
        <f t="shared" si="7"/>
        <v>0</v>
      </c>
      <c r="AB23" s="62">
        <f t="shared" si="7"/>
        <v>0</v>
      </c>
      <c r="AC23" s="62">
        <f t="shared" si="7"/>
        <v>0</v>
      </c>
      <c r="AD23" s="62">
        <f t="shared" si="7"/>
        <v>0</v>
      </c>
      <c r="AE23" s="62">
        <f t="shared" si="7"/>
        <v>0</v>
      </c>
      <c r="AF23" s="62">
        <f t="shared" si="7"/>
        <v>0</v>
      </c>
      <c r="AG23" s="62">
        <f t="shared" si="7"/>
        <v>0</v>
      </c>
      <c r="AH23" s="62">
        <f t="shared" si="7"/>
        <v>0</v>
      </c>
      <c r="AI23" s="62">
        <f t="shared" si="7"/>
        <v>0</v>
      </c>
    </row>
    <row r="24" spans="1:35" ht="24">
      <c r="A24" s="42" t="s">
        <v>104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</row>
    <row r="25" spans="1:35" ht="24">
      <c r="A25" s="42" t="s">
        <v>105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</row>
    <row r="26" spans="1:35">
      <c r="A26" s="60" t="s">
        <v>106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</row>
    <row r="27" spans="1:35">
      <c r="A27" s="60" t="s">
        <v>107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</row>
    <row r="28" spans="1:35">
      <c r="A28" s="59" t="s">
        <v>108</v>
      </c>
      <c r="B28" s="62">
        <f>B18-B23</f>
        <v>0</v>
      </c>
      <c r="C28" s="62">
        <f t="shared" ref="C28:P28" si="8">C18-C23</f>
        <v>0</v>
      </c>
      <c r="D28" s="62">
        <f t="shared" si="8"/>
        <v>0</v>
      </c>
      <c r="E28" s="62">
        <f t="shared" si="8"/>
        <v>0</v>
      </c>
      <c r="F28" s="62">
        <f t="shared" si="8"/>
        <v>0</v>
      </c>
      <c r="G28" s="62">
        <f t="shared" si="8"/>
        <v>0</v>
      </c>
      <c r="H28" s="62">
        <f t="shared" si="8"/>
        <v>0</v>
      </c>
      <c r="I28" s="62">
        <f t="shared" si="8"/>
        <v>0</v>
      </c>
      <c r="J28" s="62">
        <f t="shared" si="8"/>
        <v>0</v>
      </c>
      <c r="K28" s="62">
        <f t="shared" si="8"/>
        <v>0</v>
      </c>
      <c r="L28" s="62">
        <f t="shared" si="8"/>
        <v>0</v>
      </c>
      <c r="M28" s="62">
        <f t="shared" si="8"/>
        <v>0</v>
      </c>
      <c r="N28" s="62">
        <f t="shared" si="8"/>
        <v>0</v>
      </c>
      <c r="O28" s="62">
        <f t="shared" si="8"/>
        <v>0</v>
      </c>
      <c r="P28" s="62">
        <f t="shared" si="8"/>
        <v>0</v>
      </c>
      <c r="Q28" s="62">
        <f t="shared" ref="Q28:AI28" si="9">Q18-Q23</f>
        <v>0</v>
      </c>
      <c r="R28" s="62">
        <f t="shared" si="9"/>
        <v>0</v>
      </c>
      <c r="S28" s="62">
        <f t="shared" si="9"/>
        <v>0</v>
      </c>
      <c r="T28" s="62">
        <f t="shared" si="9"/>
        <v>0</v>
      </c>
      <c r="U28" s="62">
        <f t="shared" si="9"/>
        <v>0</v>
      </c>
      <c r="V28" s="62">
        <f t="shared" si="9"/>
        <v>0</v>
      </c>
      <c r="W28" s="62">
        <f t="shared" si="9"/>
        <v>0</v>
      </c>
      <c r="X28" s="62">
        <f t="shared" si="9"/>
        <v>0</v>
      </c>
      <c r="Y28" s="62">
        <f t="shared" si="9"/>
        <v>0</v>
      </c>
      <c r="Z28" s="62">
        <f t="shared" si="9"/>
        <v>0</v>
      </c>
      <c r="AA28" s="62">
        <f t="shared" si="9"/>
        <v>0</v>
      </c>
      <c r="AB28" s="62">
        <f t="shared" si="9"/>
        <v>0</v>
      </c>
      <c r="AC28" s="62">
        <f t="shared" si="9"/>
        <v>0</v>
      </c>
      <c r="AD28" s="62">
        <f t="shared" si="9"/>
        <v>0</v>
      </c>
      <c r="AE28" s="62">
        <f t="shared" si="9"/>
        <v>0</v>
      </c>
      <c r="AF28" s="62">
        <f t="shared" si="9"/>
        <v>0</v>
      </c>
      <c r="AG28" s="62">
        <f t="shared" si="9"/>
        <v>0</v>
      </c>
      <c r="AH28" s="62">
        <f t="shared" si="9"/>
        <v>0</v>
      </c>
      <c r="AI28" s="62">
        <f t="shared" si="9"/>
        <v>0</v>
      </c>
    </row>
    <row r="29" spans="1:35">
      <c r="A29" s="63" t="s">
        <v>109</v>
      </c>
      <c r="B29" s="133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5"/>
    </row>
    <row r="30" spans="1:35">
      <c r="A30" s="59" t="s">
        <v>98</v>
      </c>
      <c r="B30" s="62">
        <f>B31+B32+B33+B34</f>
        <v>0</v>
      </c>
      <c r="C30" s="62">
        <f t="shared" ref="C30:P30" si="10">C31+C32+C33+C34</f>
        <v>0</v>
      </c>
      <c r="D30" s="62">
        <f t="shared" si="10"/>
        <v>0</v>
      </c>
      <c r="E30" s="62">
        <f t="shared" si="10"/>
        <v>0</v>
      </c>
      <c r="F30" s="62">
        <f t="shared" si="10"/>
        <v>0</v>
      </c>
      <c r="G30" s="62">
        <f t="shared" si="10"/>
        <v>0</v>
      </c>
      <c r="H30" s="62">
        <f t="shared" si="10"/>
        <v>0</v>
      </c>
      <c r="I30" s="62">
        <f t="shared" si="10"/>
        <v>0</v>
      </c>
      <c r="J30" s="62">
        <f t="shared" si="10"/>
        <v>0</v>
      </c>
      <c r="K30" s="62">
        <f t="shared" si="10"/>
        <v>0</v>
      </c>
      <c r="L30" s="62">
        <f t="shared" si="10"/>
        <v>0</v>
      </c>
      <c r="M30" s="62">
        <f t="shared" si="10"/>
        <v>0</v>
      </c>
      <c r="N30" s="62">
        <f t="shared" si="10"/>
        <v>0</v>
      </c>
      <c r="O30" s="62">
        <f t="shared" si="10"/>
        <v>0</v>
      </c>
      <c r="P30" s="62">
        <f t="shared" si="10"/>
        <v>0</v>
      </c>
      <c r="Q30" s="62">
        <f t="shared" ref="Q30:AI30" si="11">Q31+Q32+Q33+Q34</f>
        <v>0</v>
      </c>
      <c r="R30" s="62">
        <f t="shared" si="11"/>
        <v>0</v>
      </c>
      <c r="S30" s="62">
        <f t="shared" si="11"/>
        <v>0</v>
      </c>
      <c r="T30" s="62">
        <f t="shared" si="11"/>
        <v>0</v>
      </c>
      <c r="U30" s="62">
        <f t="shared" si="11"/>
        <v>0</v>
      </c>
      <c r="V30" s="62">
        <f t="shared" si="11"/>
        <v>0</v>
      </c>
      <c r="W30" s="62">
        <f t="shared" si="11"/>
        <v>0</v>
      </c>
      <c r="X30" s="62">
        <f t="shared" si="11"/>
        <v>0</v>
      </c>
      <c r="Y30" s="62">
        <f t="shared" si="11"/>
        <v>0</v>
      </c>
      <c r="Z30" s="62">
        <f t="shared" si="11"/>
        <v>0</v>
      </c>
      <c r="AA30" s="62">
        <f t="shared" si="11"/>
        <v>0</v>
      </c>
      <c r="AB30" s="62">
        <f t="shared" si="11"/>
        <v>0</v>
      </c>
      <c r="AC30" s="62">
        <f t="shared" si="11"/>
        <v>0</v>
      </c>
      <c r="AD30" s="62">
        <f t="shared" si="11"/>
        <v>0</v>
      </c>
      <c r="AE30" s="62">
        <f t="shared" si="11"/>
        <v>0</v>
      </c>
      <c r="AF30" s="62">
        <f t="shared" si="11"/>
        <v>0</v>
      </c>
      <c r="AG30" s="62">
        <f t="shared" si="11"/>
        <v>0</v>
      </c>
      <c r="AH30" s="62">
        <f t="shared" si="11"/>
        <v>0</v>
      </c>
      <c r="AI30" s="62">
        <f t="shared" si="11"/>
        <v>0</v>
      </c>
    </row>
    <row r="31" spans="1:35">
      <c r="A31" s="60" t="s">
        <v>110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</row>
    <row r="32" spans="1:35">
      <c r="A32" s="60" t="s">
        <v>111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</row>
    <row r="33" spans="1:35">
      <c r="A33" s="60" t="s">
        <v>112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</row>
    <row r="34" spans="1:35">
      <c r="A34" s="60" t="s">
        <v>113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</row>
    <row r="35" spans="1:35">
      <c r="A35" s="59" t="s">
        <v>103</v>
      </c>
      <c r="B35" s="62">
        <f>B36+B37+B39</f>
        <v>0</v>
      </c>
      <c r="C35" s="62">
        <f t="shared" ref="C35:P35" si="12">C36+C37+C39</f>
        <v>0</v>
      </c>
      <c r="D35" s="62">
        <f t="shared" si="12"/>
        <v>0</v>
      </c>
      <c r="E35" s="62">
        <f t="shared" si="12"/>
        <v>0</v>
      </c>
      <c r="F35" s="62">
        <f t="shared" si="12"/>
        <v>0</v>
      </c>
      <c r="G35" s="62">
        <f t="shared" si="12"/>
        <v>0</v>
      </c>
      <c r="H35" s="62">
        <f t="shared" si="12"/>
        <v>0</v>
      </c>
      <c r="I35" s="62">
        <f t="shared" si="12"/>
        <v>0</v>
      </c>
      <c r="J35" s="62">
        <f t="shared" si="12"/>
        <v>0</v>
      </c>
      <c r="K35" s="62">
        <f t="shared" si="12"/>
        <v>0</v>
      </c>
      <c r="L35" s="62">
        <f t="shared" si="12"/>
        <v>0</v>
      </c>
      <c r="M35" s="62">
        <f t="shared" si="12"/>
        <v>0</v>
      </c>
      <c r="N35" s="62">
        <f t="shared" si="12"/>
        <v>0</v>
      </c>
      <c r="O35" s="62">
        <f t="shared" si="12"/>
        <v>0</v>
      </c>
      <c r="P35" s="62">
        <f t="shared" si="12"/>
        <v>0</v>
      </c>
      <c r="Q35" s="62">
        <f t="shared" ref="Q35:AI35" si="13">Q36+Q37+Q39</f>
        <v>0</v>
      </c>
      <c r="R35" s="62">
        <f t="shared" si="13"/>
        <v>0</v>
      </c>
      <c r="S35" s="62">
        <f t="shared" si="13"/>
        <v>0</v>
      </c>
      <c r="T35" s="62">
        <f t="shared" si="13"/>
        <v>0</v>
      </c>
      <c r="U35" s="62">
        <f t="shared" si="13"/>
        <v>0</v>
      </c>
      <c r="V35" s="62">
        <f t="shared" si="13"/>
        <v>0</v>
      </c>
      <c r="W35" s="62">
        <f t="shared" si="13"/>
        <v>0</v>
      </c>
      <c r="X35" s="62">
        <f t="shared" si="13"/>
        <v>0</v>
      </c>
      <c r="Y35" s="62">
        <f t="shared" si="13"/>
        <v>0</v>
      </c>
      <c r="Z35" s="62">
        <f t="shared" si="13"/>
        <v>0</v>
      </c>
      <c r="AA35" s="62">
        <f t="shared" si="13"/>
        <v>0</v>
      </c>
      <c r="AB35" s="62">
        <f t="shared" si="13"/>
        <v>0</v>
      </c>
      <c r="AC35" s="62">
        <f t="shared" si="13"/>
        <v>0</v>
      </c>
      <c r="AD35" s="62">
        <f t="shared" si="13"/>
        <v>0</v>
      </c>
      <c r="AE35" s="62">
        <f t="shared" si="13"/>
        <v>0</v>
      </c>
      <c r="AF35" s="62">
        <f t="shared" si="13"/>
        <v>0</v>
      </c>
      <c r="AG35" s="62">
        <f t="shared" si="13"/>
        <v>0</v>
      </c>
      <c r="AH35" s="62">
        <f t="shared" si="13"/>
        <v>0</v>
      </c>
      <c r="AI35" s="62">
        <f t="shared" si="13"/>
        <v>0</v>
      </c>
    </row>
    <row r="36" spans="1:35">
      <c r="A36" s="60" t="s">
        <v>114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</row>
    <row r="37" spans="1:35">
      <c r="A37" s="60" t="s">
        <v>115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</row>
    <row r="38" spans="1:35">
      <c r="A38" s="60" t="s">
        <v>116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</row>
    <row r="39" spans="1:35">
      <c r="A39" s="60" t="s">
        <v>117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</row>
    <row r="40" spans="1:35">
      <c r="A40" s="59" t="s">
        <v>118</v>
      </c>
      <c r="B40" s="62">
        <f>B30-B35</f>
        <v>0</v>
      </c>
      <c r="C40" s="62">
        <f t="shared" ref="C40:P40" si="14">C30-C35</f>
        <v>0</v>
      </c>
      <c r="D40" s="62">
        <f t="shared" si="14"/>
        <v>0</v>
      </c>
      <c r="E40" s="62">
        <f t="shared" si="14"/>
        <v>0</v>
      </c>
      <c r="F40" s="62">
        <f t="shared" si="14"/>
        <v>0</v>
      </c>
      <c r="G40" s="62">
        <f t="shared" si="14"/>
        <v>0</v>
      </c>
      <c r="H40" s="62">
        <f t="shared" si="14"/>
        <v>0</v>
      </c>
      <c r="I40" s="62">
        <f t="shared" si="14"/>
        <v>0</v>
      </c>
      <c r="J40" s="62">
        <f t="shared" si="14"/>
        <v>0</v>
      </c>
      <c r="K40" s="62">
        <f t="shared" si="14"/>
        <v>0</v>
      </c>
      <c r="L40" s="62">
        <f t="shared" si="14"/>
        <v>0</v>
      </c>
      <c r="M40" s="62">
        <f t="shared" si="14"/>
        <v>0</v>
      </c>
      <c r="N40" s="62">
        <f t="shared" si="14"/>
        <v>0</v>
      </c>
      <c r="O40" s="62">
        <f t="shared" si="14"/>
        <v>0</v>
      </c>
      <c r="P40" s="62">
        <f t="shared" si="14"/>
        <v>0</v>
      </c>
      <c r="Q40" s="62">
        <f t="shared" ref="Q40:AI40" si="15">Q30-Q35</f>
        <v>0</v>
      </c>
      <c r="R40" s="62">
        <f t="shared" si="15"/>
        <v>0</v>
      </c>
      <c r="S40" s="62">
        <f t="shared" si="15"/>
        <v>0</v>
      </c>
      <c r="T40" s="62">
        <f t="shared" si="15"/>
        <v>0</v>
      </c>
      <c r="U40" s="62">
        <f t="shared" si="15"/>
        <v>0</v>
      </c>
      <c r="V40" s="62">
        <f t="shared" si="15"/>
        <v>0</v>
      </c>
      <c r="W40" s="62">
        <f t="shared" si="15"/>
        <v>0</v>
      </c>
      <c r="X40" s="62">
        <f t="shared" si="15"/>
        <v>0</v>
      </c>
      <c r="Y40" s="62">
        <f t="shared" si="15"/>
        <v>0</v>
      </c>
      <c r="Z40" s="62">
        <f t="shared" si="15"/>
        <v>0</v>
      </c>
      <c r="AA40" s="62">
        <f t="shared" si="15"/>
        <v>0</v>
      </c>
      <c r="AB40" s="62">
        <f t="shared" si="15"/>
        <v>0</v>
      </c>
      <c r="AC40" s="62">
        <f t="shared" si="15"/>
        <v>0</v>
      </c>
      <c r="AD40" s="62">
        <f t="shared" si="15"/>
        <v>0</v>
      </c>
      <c r="AE40" s="62">
        <f t="shared" si="15"/>
        <v>0</v>
      </c>
      <c r="AF40" s="62">
        <f t="shared" si="15"/>
        <v>0</v>
      </c>
      <c r="AG40" s="62">
        <f t="shared" si="15"/>
        <v>0</v>
      </c>
      <c r="AH40" s="62">
        <f t="shared" si="15"/>
        <v>0</v>
      </c>
      <c r="AI40" s="62">
        <f t="shared" si="15"/>
        <v>0</v>
      </c>
    </row>
    <row r="41" spans="1:35">
      <c r="A41" s="59" t="s">
        <v>119</v>
      </c>
      <c r="B41" s="62">
        <f>B16+B28+B40</f>
        <v>0</v>
      </c>
      <c r="C41" s="62">
        <f t="shared" ref="C41:P41" si="16">C16+C28+C40</f>
        <v>0</v>
      </c>
      <c r="D41" s="62">
        <f t="shared" si="16"/>
        <v>0</v>
      </c>
      <c r="E41" s="62">
        <f t="shared" si="16"/>
        <v>0</v>
      </c>
      <c r="F41" s="62">
        <f t="shared" si="16"/>
        <v>0</v>
      </c>
      <c r="G41" s="62">
        <f t="shared" si="16"/>
        <v>0</v>
      </c>
      <c r="H41" s="62">
        <f t="shared" si="16"/>
        <v>0</v>
      </c>
      <c r="I41" s="62">
        <f t="shared" si="16"/>
        <v>0</v>
      </c>
      <c r="J41" s="62">
        <f t="shared" si="16"/>
        <v>0</v>
      </c>
      <c r="K41" s="62">
        <f t="shared" si="16"/>
        <v>0</v>
      </c>
      <c r="L41" s="62">
        <f t="shared" si="16"/>
        <v>0</v>
      </c>
      <c r="M41" s="62">
        <f t="shared" si="16"/>
        <v>0</v>
      </c>
      <c r="N41" s="62">
        <f t="shared" si="16"/>
        <v>0</v>
      </c>
      <c r="O41" s="62">
        <f t="shared" si="16"/>
        <v>0</v>
      </c>
      <c r="P41" s="62">
        <f t="shared" si="16"/>
        <v>0</v>
      </c>
      <c r="Q41" s="62">
        <f t="shared" ref="Q41:AI41" si="17">Q16+Q28+Q40</f>
        <v>0</v>
      </c>
      <c r="R41" s="62">
        <f t="shared" si="17"/>
        <v>0</v>
      </c>
      <c r="S41" s="62">
        <f t="shared" si="17"/>
        <v>0</v>
      </c>
      <c r="T41" s="62">
        <f t="shared" si="17"/>
        <v>0</v>
      </c>
      <c r="U41" s="62">
        <f t="shared" si="17"/>
        <v>0</v>
      </c>
      <c r="V41" s="62">
        <f t="shared" si="17"/>
        <v>0</v>
      </c>
      <c r="W41" s="62">
        <f t="shared" si="17"/>
        <v>0</v>
      </c>
      <c r="X41" s="62">
        <f t="shared" si="17"/>
        <v>0</v>
      </c>
      <c r="Y41" s="62">
        <f t="shared" si="17"/>
        <v>0</v>
      </c>
      <c r="Z41" s="62">
        <f t="shared" si="17"/>
        <v>0</v>
      </c>
      <c r="AA41" s="62">
        <f t="shared" si="17"/>
        <v>0</v>
      </c>
      <c r="AB41" s="62">
        <f t="shared" si="17"/>
        <v>0</v>
      </c>
      <c r="AC41" s="62">
        <f t="shared" si="17"/>
        <v>0</v>
      </c>
      <c r="AD41" s="62">
        <f t="shared" si="17"/>
        <v>0</v>
      </c>
      <c r="AE41" s="62">
        <f t="shared" si="17"/>
        <v>0</v>
      </c>
      <c r="AF41" s="62">
        <f t="shared" si="17"/>
        <v>0</v>
      </c>
      <c r="AG41" s="62">
        <f t="shared" si="17"/>
        <v>0</v>
      </c>
      <c r="AH41" s="62">
        <f t="shared" si="17"/>
        <v>0</v>
      </c>
      <c r="AI41" s="62">
        <f t="shared" si="17"/>
        <v>0</v>
      </c>
    </row>
    <row r="42" spans="1:35">
      <c r="A42" s="43" t="s">
        <v>120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</row>
    <row r="43" spans="1:35">
      <c r="A43" s="59" t="s">
        <v>121</v>
      </c>
      <c r="B43" s="62">
        <f>B41+B42</f>
        <v>0</v>
      </c>
      <c r="C43" s="62">
        <f t="shared" ref="C43:P43" si="18">C41+C42</f>
        <v>0</v>
      </c>
      <c r="D43" s="62">
        <f t="shared" si="18"/>
        <v>0</v>
      </c>
      <c r="E43" s="62">
        <f t="shared" si="18"/>
        <v>0</v>
      </c>
      <c r="F43" s="62">
        <f t="shared" si="18"/>
        <v>0</v>
      </c>
      <c r="G43" s="62">
        <f t="shared" si="18"/>
        <v>0</v>
      </c>
      <c r="H43" s="62">
        <f t="shared" si="18"/>
        <v>0</v>
      </c>
      <c r="I43" s="62">
        <f t="shared" si="18"/>
        <v>0</v>
      </c>
      <c r="J43" s="62">
        <f t="shared" si="18"/>
        <v>0</v>
      </c>
      <c r="K43" s="62">
        <f t="shared" si="18"/>
        <v>0</v>
      </c>
      <c r="L43" s="62">
        <f t="shared" si="18"/>
        <v>0</v>
      </c>
      <c r="M43" s="62">
        <f t="shared" si="18"/>
        <v>0</v>
      </c>
      <c r="N43" s="62">
        <f t="shared" si="18"/>
        <v>0</v>
      </c>
      <c r="O43" s="62">
        <f t="shared" si="18"/>
        <v>0</v>
      </c>
      <c r="P43" s="62">
        <f t="shared" si="18"/>
        <v>0</v>
      </c>
      <c r="Q43" s="62">
        <f t="shared" ref="Q43:AI43" si="19">Q41+Q42</f>
        <v>0</v>
      </c>
      <c r="R43" s="62">
        <f t="shared" si="19"/>
        <v>0</v>
      </c>
      <c r="S43" s="62">
        <f t="shared" si="19"/>
        <v>0</v>
      </c>
      <c r="T43" s="62">
        <f t="shared" si="19"/>
        <v>0</v>
      </c>
      <c r="U43" s="62">
        <f t="shared" si="19"/>
        <v>0</v>
      </c>
      <c r="V43" s="62">
        <f t="shared" si="19"/>
        <v>0</v>
      </c>
      <c r="W43" s="62">
        <f t="shared" si="19"/>
        <v>0</v>
      </c>
      <c r="X43" s="62">
        <f t="shared" si="19"/>
        <v>0</v>
      </c>
      <c r="Y43" s="62">
        <f t="shared" si="19"/>
        <v>0</v>
      </c>
      <c r="Z43" s="62">
        <f t="shared" si="19"/>
        <v>0</v>
      </c>
      <c r="AA43" s="62">
        <f t="shared" si="19"/>
        <v>0</v>
      </c>
      <c r="AB43" s="62">
        <f t="shared" si="19"/>
        <v>0</v>
      </c>
      <c r="AC43" s="62">
        <f t="shared" si="19"/>
        <v>0</v>
      </c>
      <c r="AD43" s="62">
        <f t="shared" si="19"/>
        <v>0</v>
      </c>
      <c r="AE43" s="62">
        <f t="shared" si="19"/>
        <v>0</v>
      </c>
      <c r="AF43" s="62">
        <f t="shared" si="19"/>
        <v>0</v>
      </c>
      <c r="AG43" s="62">
        <f t="shared" si="19"/>
        <v>0</v>
      </c>
      <c r="AH43" s="62">
        <f t="shared" si="19"/>
        <v>0</v>
      </c>
      <c r="AI43" s="62">
        <f t="shared" si="19"/>
        <v>0</v>
      </c>
    </row>
  </sheetData>
  <sheetProtection algorithmName="SHA-512" hashValue="NFNzHz+sf6o3QPSpb2IXTxwCyqr1C/8VuuxrLGmE9qqHdymsWNlWbD4MSU1abw+xRvJ5NRmVSJE0/VDuCPEKyw==" saltValue="8jvMsktjrsMz/M4wwOSniA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mergeCells count="6">
    <mergeCell ref="B17:AI17"/>
    <mergeCell ref="B29:AI29"/>
    <mergeCell ref="A4:A6"/>
    <mergeCell ref="A1:P1"/>
    <mergeCell ref="B4:AI4"/>
    <mergeCell ref="B7:AI7"/>
  </mergeCells>
  <conditionalFormatting sqref="E5">
    <cfRule type="containsErrors" dxfId="6" priority="1">
      <formula>ISERROR(E5)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AI27"/>
  <sheetViews>
    <sheetView showGridLines="0" zoomScale="80" zoomScaleNormal="80" workbookViewId="0">
      <pane xSplit="1" topLeftCell="B1" activePane="topRight" state="frozen"/>
      <selection pane="topRight" activeCell="B11" sqref="B11"/>
    </sheetView>
  </sheetViews>
  <sheetFormatPr defaultRowHeight="15"/>
  <cols>
    <col min="1" max="1" width="48.85546875" customWidth="1"/>
    <col min="2" max="35" width="16.42578125" customWidth="1"/>
  </cols>
  <sheetData>
    <row r="1" spans="1:35" ht="15.75">
      <c r="A1" s="122" t="s">
        <v>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>
      <c r="A3" s="26" t="s">
        <v>221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>
      <c r="A4" s="138" t="s">
        <v>205</v>
      </c>
      <c r="B4" s="139" t="s">
        <v>56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1"/>
    </row>
    <row r="5" spans="1:35">
      <c r="A5" s="138"/>
      <c r="B5" s="56" t="s">
        <v>55</v>
      </c>
      <c r="C5" s="56" t="s">
        <v>54</v>
      </c>
      <c r="D5" s="56" t="s">
        <v>60</v>
      </c>
      <c r="E5" s="56" t="s">
        <v>270</v>
      </c>
      <c r="F5" s="56" t="s">
        <v>52</v>
      </c>
      <c r="G5" s="56" t="s">
        <v>51</v>
      </c>
      <c r="H5" s="56" t="s">
        <v>50</v>
      </c>
      <c r="I5" s="56" t="s">
        <v>49</v>
      </c>
      <c r="J5" s="56" t="s">
        <v>48</v>
      </c>
      <c r="K5" s="56" t="s">
        <v>47</v>
      </c>
      <c r="L5" s="56" t="s">
        <v>46</v>
      </c>
      <c r="M5" s="56" t="s">
        <v>45</v>
      </c>
      <c r="N5" s="56" t="s">
        <v>44</v>
      </c>
      <c r="O5" s="56" t="s">
        <v>43</v>
      </c>
      <c r="P5" s="56" t="s">
        <v>42</v>
      </c>
      <c r="Q5" s="56" t="s">
        <v>250</v>
      </c>
      <c r="R5" s="56" t="s">
        <v>251</v>
      </c>
      <c r="S5" s="56" t="s">
        <v>252</v>
      </c>
      <c r="T5" s="56" t="s">
        <v>253</v>
      </c>
      <c r="U5" s="56" t="s">
        <v>254</v>
      </c>
      <c r="V5" s="56" t="s">
        <v>255</v>
      </c>
      <c r="W5" s="56" t="s">
        <v>256</v>
      </c>
      <c r="X5" s="56" t="s">
        <v>257</v>
      </c>
      <c r="Y5" s="56" t="s">
        <v>258</v>
      </c>
      <c r="Z5" s="56" t="s">
        <v>259</v>
      </c>
      <c r="AA5" s="56" t="s">
        <v>260</v>
      </c>
      <c r="AB5" s="56" t="s">
        <v>261</v>
      </c>
      <c r="AC5" s="56" t="s">
        <v>262</v>
      </c>
      <c r="AD5" s="56" t="s">
        <v>263</v>
      </c>
      <c r="AE5" s="56" t="s">
        <v>264</v>
      </c>
      <c r="AF5" s="56" t="s">
        <v>265</v>
      </c>
      <c r="AG5" s="56" t="s">
        <v>266</v>
      </c>
      <c r="AH5" s="56" t="s">
        <v>267</v>
      </c>
      <c r="AI5" s="56" t="s">
        <v>268</v>
      </c>
    </row>
    <row r="6" spans="1:35">
      <c r="A6" s="138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64" t="s">
        <v>122</v>
      </c>
      <c r="B7" s="142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4"/>
    </row>
    <row r="8" spans="1:35">
      <c r="A8" s="65" t="s">
        <v>123</v>
      </c>
      <c r="B8" s="66" t="str">
        <f>IF(Bilans!B38=0,"",(Bilans!B18-Bilans!B25)/Bilans!B38)</f>
        <v/>
      </c>
      <c r="C8" s="66" t="str">
        <f>IF(Bilans!C38=0,"",(Bilans!C18-Bilans!C25)/Bilans!C38)</f>
        <v/>
      </c>
      <c r="D8" s="66" t="str">
        <f>IF(Bilans!D38=0,"",(Bilans!D18-Bilans!D25)/Bilans!D38)</f>
        <v/>
      </c>
      <c r="E8" s="66" t="str">
        <f>IF(Bilans!E38=0,"",(Bilans!E18-Bilans!E25)/Bilans!E38)</f>
        <v/>
      </c>
      <c r="F8" s="66" t="str">
        <f>IF(Bilans!F38=0,"",(Bilans!F18-Bilans!F25)/Bilans!F38)</f>
        <v/>
      </c>
      <c r="G8" s="66" t="str">
        <f>IF(Bilans!G38=0,"",(Bilans!G18-Bilans!G25)/Bilans!G38)</f>
        <v/>
      </c>
      <c r="H8" s="66" t="str">
        <f>IF(Bilans!H38=0,"",(Bilans!H18-Bilans!H25)/Bilans!H38)</f>
        <v/>
      </c>
      <c r="I8" s="66" t="str">
        <f>IF(Bilans!I38=0,"",(Bilans!I18-Bilans!I25)/Bilans!I38)</f>
        <v/>
      </c>
      <c r="J8" s="66" t="str">
        <f>IF(Bilans!J38=0,"",(Bilans!J18-Bilans!J25)/Bilans!J38)</f>
        <v/>
      </c>
      <c r="K8" s="66" t="str">
        <f>IF(Bilans!K38=0,"",(Bilans!K18-Bilans!K25)/Bilans!K38)</f>
        <v/>
      </c>
      <c r="L8" s="66" t="str">
        <f>IF(Bilans!L38=0,"",(Bilans!L18-Bilans!L25)/Bilans!L38)</f>
        <v/>
      </c>
      <c r="M8" s="66" t="str">
        <f>IF(Bilans!M38=0,"",(Bilans!M18-Bilans!M25)/Bilans!M38)</f>
        <v/>
      </c>
      <c r="N8" s="66" t="str">
        <f>IF(Bilans!N38=0,"",(Bilans!N18-Bilans!N25)/Bilans!N38)</f>
        <v/>
      </c>
      <c r="O8" s="66" t="str">
        <f>IF(Bilans!O38=0,"",(Bilans!O18-Bilans!O25)/Bilans!O38)</f>
        <v/>
      </c>
      <c r="P8" s="66" t="str">
        <f>IF(Bilans!P38=0,"",(Bilans!P18-Bilans!P25)/Bilans!P38)</f>
        <v/>
      </c>
      <c r="Q8" s="66" t="str">
        <f>IF(Bilans!Q38=0,"",(Bilans!Q18-Bilans!Q25)/Bilans!Q38)</f>
        <v/>
      </c>
      <c r="R8" s="66" t="str">
        <f>IF(Bilans!R38=0,"",(Bilans!R18-Bilans!R25)/Bilans!R38)</f>
        <v/>
      </c>
      <c r="S8" s="66" t="str">
        <f>IF(Bilans!S38=0,"",(Bilans!S18-Bilans!S25)/Bilans!S38)</f>
        <v/>
      </c>
      <c r="T8" s="66" t="str">
        <f>IF(Bilans!T38=0,"",(Bilans!T18-Bilans!T25)/Bilans!T38)</f>
        <v/>
      </c>
      <c r="U8" s="66" t="str">
        <f>IF(Bilans!U38=0,"",(Bilans!U18-Bilans!U25)/Bilans!U38)</f>
        <v/>
      </c>
      <c r="V8" s="66" t="str">
        <f>IF(Bilans!V38=0,"",(Bilans!V18-Bilans!V25)/Bilans!V38)</f>
        <v/>
      </c>
      <c r="W8" s="66" t="str">
        <f>IF(Bilans!W38=0,"",(Bilans!W18-Bilans!W25)/Bilans!W38)</f>
        <v/>
      </c>
      <c r="X8" s="66" t="str">
        <f>IF(Bilans!X38=0,"",(Bilans!X18-Bilans!X25)/Bilans!X38)</f>
        <v/>
      </c>
      <c r="Y8" s="66" t="str">
        <f>IF(Bilans!Y38=0,"",(Bilans!Y18-Bilans!Y25)/Bilans!Y38)</f>
        <v/>
      </c>
      <c r="Z8" s="66" t="str">
        <f>IF(Bilans!Z38=0,"",(Bilans!Z18-Bilans!Z25)/Bilans!Z38)</f>
        <v/>
      </c>
      <c r="AA8" s="66" t="str">
        <f>IF(Bilans!AA38=0,"",(Bilans!AA18-Bilans!AA25)/Bilans!AA38)</f>
        <v/>
      </c>
      <c r="AB8" s="66" t="str">
        <f>IF(Bilans!AB38=0,"",(Bilans!AB18-Bilans!AB25)/Bilans!AB38)</f>
        <v/>
      </c>
      <c r="AC8" s="66" t="str">
        <f>IF(Bilans!AC38=0,"",(Bilans!AC18-Bilans!AC25)/Bilans!AC38)</f>
        <v/>
      </c>
      <c r="AD8" s="66" t="str">
        <f>IF(Bilans!AD38=0,"",(Bilans!AD18-Bilans!AD25)/Bilans!AD38)</f>
        <v/>
      </c>
      <c r="AE8" s="66" t="str">
        <f>IF(Bilans!AE38=0,"",(Bilans!AE18-Bilans!AE25)/Bilans!AE38)</f>
        <v/>
      </c>
      <c r="AF8" s="66" t="str">
        <f>IF(Bilans!AF38=0,"",(Bilans!AF18-Bilans!AF25)/Bilans!AF38)</f>
        <v/>
      </c>
      <c r="AG8" s="66" t="str">
        <f>IF(Bilans!AG38=0,"",(Bilans!AG18-Bilans!AG25)/Bilans!AG38)</f>
        <v/>
      </c>
      <c r="AH8" s="66" t="str">
        <f>IF(Bilans!AH38=0,"",(Bilans!AH18-Bilans!AH25)/Bilans!AH38)</f>
        <v/>
      </c>
      <c r="AI8" s="66" t="str">
        <f>IF(Bilans!AI38=0,"",(Bilans!AI18-Bilans!AI25)/Bilans!AI38)</f>
        <v/>
      </c>
    </row>
    <row r="9" spans="1:35">
      <c r="A9" s="65" t="s">
        <v>124</v>
      </c>
      <c r="B9" s="66" t="str">
        <f>IF(Bilans!B38=0,"",(Bilans!B18-Bilans!B25-Bilans!B19)/Bilans!B38)</f>
        <v/>
      </c>
      <c r="C9" s="66" t="str">
        <f>IF(Bilans!C38=0,"",(Bilans!C18-Bilans!C25-Bilans!C19)/Bilans!C38)</f>
        <v/>
      </c>
      <c r="D9" s="66" t="str">
        <f>IF(Bilans!D38=0,"",(Bilans!D18-Bilans!D25-Bilans!D19)/Bilans!D38)</f>
        <v/>
      </c>
      <c r="E9" s="66" t="str">
        <f>IF(Bilans!E38=0,"",(Bilans!E18-Bilans!E25-Bilans!E19)/Bilans!E38)</f>
        <v/>
      </c>
      <c r="F9" s="66" t="str">
        <f>IF(Bilans!F38=0,"",(Bilans!F18-Bilans!F25-Bilans!F19)/Bilans!F38)</f>
        <v/>
      </c>
      <c r="G9" s="66" t="str">
        <f>IF(Bilans!G38=0,"",(Bilans!G18-Bilans!G25-Bilans!G19)/Bilans!G38)</f>
        <v/>
      </c>
      <c r="H9" s="66" t="str">
        <f>IF(Bilans!H38=0,"",(Bilans!H18-Bilans!H25-Bilans!H19)/Bilans!H38)</f>
        <v/>
      </c>
      <c r="I9" s="66" t="str">
        <f>IF(Bilans!I38=0,"",(Bilans!I18-Bilans!I25-Bilans!I19)/Bilans!I38)</f>
        <v/>
      </c>
      <c r="J9" s="66" t="str">
        <f>IF(Bilans!J38=0,"",(Bilans!J18-Bilans!J25-Bilans!J19)/Bilans!J38)</f>
        <v/>
      </c>
      <c r="K9" s="66" t="str">
        <f>IF(Bilans!K38=0,"",(Bilans!K18-Bilans!K25-Bilans!K19)/Bilans!K38)</f>
        <v/>
      </c>
      <c r="L9" s="66" t="str">
        <f>IF(Bilans!L38=0,"",(Bilans!L18-Bilans!L25-Bilans!L19)/Bilans!L38)</f>
        <v/>
      </c>
      <c r="M9" s="66" t="str">
        <f>IF(Bilans!M38=0,"",(Bilans!M18-Bilans!M25-Bilans!M19)/Bilans!M38)</f>
        <v/>
      </c>
      <c r="N9" s="66" t="str">
        <f>IF(Bilans!N38=0,"",(Bilans!N18-Bilans!N25-Bilans!N19)/Bilans!N38)</f>
        <v/>
      </c>
      <c r="O9" s="66" t="str">
        <f>IF(Bilans!O38=0,"",(Bilans!O18-Bilans!O25-Bilans!O19)/Bilans!O38)</f>
        <v/>
      </c>
      <c r="P9" s="66" t="str">
        <f>IF(Bilans!P38=0,"",(Bilans!P18-Bilans!P25-Bilans!P19)/Bilans!P38)</f>
        <v/>
      </c>
      <c r="Q9" s="66" t="str">
        <f>IF(Bilans!Q38=0,"",(Bilans!Q18-Bilans!Q25-Bilans!Q19)/Bilans!Q38)</f>
        <v/>
      </c>
      <c r="R9" s="66" t="str">
        <f>IF(Bilans!R38=0,"",(Bilans!R18-Bilans!R25-Bilans!R19)/Bilans!R38)</f>
        <v/>
      </c>
      <c r="S9" s="66" t="str">
        <f>IF(Bilans!S38=0,"",(Bilans!S18-Bilans!S25-Bilans!S19)/Bilans!S38)</f>
        <v/>
      </c>
      <c r="T9" s="66" t="str">
        <f>IF(Bilans!T38=0,"",(Bilans!T18-Bilans!T25-Bilans!T19)/Bilans!T38)</f>
        <v/>
      </c>
      <c r="U9" s="66" t="str">
        <f>IF(Bilans!U38=0,"",(Bilans!U18-Bilans!U25-Bilans!U19)/Bilans!U38)</f>
        <v/>
      </c>
      <c r="V9" s="66" t="str">
        <f>IF(Bilans!V38=0,"",(Bilans!V18-Bilans!V25-Bilans!V19)/Bilans!V38)</f>
        <v/>
      </c>
      <c r="W9" s="66" t="str">
        <f>IF(Bilans!W38=0,"",(Bilans!W18-Bilans!W25-Bilans!W19)/Bilans!W38)</f>
        <v/>
      </c>
      <c r="X9" s="66" t="str">
        <f>IF(Bilans!X38=0,"",(Bilans!X18-Bilans!X25-Bilans!X19)/Bilans!X38)</f>
        <v/>
      </c>
      <c r="Y9" s="66" t="str">
        <f>IF(Bilans!Y38=0,"",(Bilans!Y18-Bilans!Y25-Bilans!Y19)/Bilans!Y38)</f>
        <v/>
      </c>
      <c r="Z9" s="66" t="str">
        <f>IF(Bilans!Z38=0,"",(Bilans!Z18-Bilans!Z25-Bilans!Z19)/Bilans!Z38)</f>
        <v/>
      </c>
      <c r="AA9" s="66" t="str">
        <f>IF(Bilans!AA38=0,"",(Bilans!AA18-Bilans!AA25-Bilans!AA19)/Bilans!AA38)</f>
        <v/>
      </c>
      <c r="AB9" s="66" t="str">
        <f>IF(Bilans!AB38=0,"",(Bilans!AB18-Bilans!AB25-Bilans!AB19)/Bilans!AB38)</f>
        <v/>
      </c>
      <c r="AC9" s="66" t="str">
        <f>IF(Bilans!AC38=0,"",(Bilans!AC18-Bilans!AC25-Bilans!AC19)/Bilans!AC38)</f>
        <v/>
      </c>
      <c r="AD9" s="66" t="str">
        <f>IF(Bilans!AD38=0,"",(Bilans!AD18-Bilans!AD25-Bilans!AD19)/Bilans!AD38)</f>
        <v/>
      </c>
      <c r="AE9" s="66" t="str">
        <f>IF(Bilans!AE38=0,"",(Bilans!AE18-Bilans!AE25-Bilans!AE19)/Bilans!AE38)</f>
        <v/>
      </c>
      <c r="AF9" s="66" t="str">
        <f>IF(Bilans!AF38=0,"",(Bilans!AF18-Bilans!AF25-Bilans!AF19)/Bilans!AF38)</f>
        <v/>
      </c>
      <c r="AG9" s="66" t="str">
        <f>IF(Bilans!AG38=0,"",(Bilans!AG18-Bilans!AG25-Bilans!AG19)/Bilans!AG38)</f>
        <v/>
      </c>
      <c r="AH9" s="66" t="str">
        <f>IF(Bilans!AH38=0,"",(Bilans!AH18-Bilans!AH25-Bilans!AH19)/Bilans!AH38)</f>
        <v/>
      </c>
      <c r="AI9" s="66" t="str">
        <f>IF(Bilans!AI38=0,"",(Bilans!AI18-Bilans!AI25-Bilans!AI19)/Bilans!AI38)</f>
        <v/>
      </c>
    </row>
    <row r="10" spans="1:35">
      <c r="A10" s="64" t="s">
        <v>125</v>
      </c>
      <c r="B10" s="142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1:35">
      <c r="A11" s="67" t="s">
        <v>126</v>
      </c>
      <c r="B11" s="66" t="str">
        <f>IF(RZiS!B7=0,"",Bilans!B19*365/(RZiS!B8+RZiS!B11))</f>
        <v/>
      </c>
      <c r="C11" s="66" t="str">
        <f>IF(RZiS!C7=0,"",Bilans!C19*365/(RZiS!C8+RZiS!C11))</f>
        <v/>
      </c>
      <c r="D11" s="66" t="str">
        <f>IF(RZiS!D7=0,"",Bilans!D19*365/(RZiS!D8+RZiS!D11))</f>
        <v/>
      </c>
      <c r="E11" s="66" t="str">
        <f>IF(RZiS!E7=0,"",Bilans!E19*365/(RZiS!E8+RZiS!E11))</f>
        <v/>
      </c>
      <c r="F11" s="66" t="str">
        <f>IF(RZiS!F7=0,"",Bilans!F19*365/(RZiS!F8+RZiS!F11))</f>
        <v/>
      </c>
      <c r="G11" s="66" t="str">
        <f>IF(RZiS!G7=0,"",Bilans!G19*365/(RZiS!G8+RZiS!G11))</f>
        <v/>
      </c>
      <c r="H11" s="66" t="str">
        <f>IF(RZiS!H7=0,"",Bilans!H19*365/(RZiS!H8+RZiS!H11))</f>
        <v/>
      </c>
      <c r="I11" s="66" t="str">
        <f>IF(RZiS!I7=0,"",Bilans!I19*365/(RZiS!I8+RZiS!I11))</f>
        <v/>
      </c>
      <c r="J11" s="66" t="str">
        <f>IF(RZiS!J7=0,"",Bilans!J19*365/(RZiS!J8+RZiS!J11))</f>
        <v/>
      </c>
      <c r="K11" s="66" t="str">
        <f>IF(RZiS!K7=0,"",Bilans!K19*365/(RZiS!K8+RZiS!K11))</f>
        <v/>
      </c>
      <c r="L11" s="66" t="str">
        <f>IF(RZiS!L7=0,"",Bilans!L19*365/(RZiS!L8+RZiS!L11))</f>
        <v/>
      </c>
      <c r="M11" s="66" t="str">
        <f>IF(RZiS!M7=0,"",Bilans!M19*365/(RZiS!M8+RZiS!M11))</f>
        <v/>
      </c>
      <c r="N11" s="66" t="str">
        <f>IF(RZiS!N7=0,"",Bilans!N19*365/(RZiS!N8+RZiS!N11))</f>
        <v/>
      </c>
      <c r="O11" s="66" t="str">
        <f>IF(RZiS!O7=0,"",Bilans!O19*365/(RZiS!O8+RZiS!O11))</f>
        <v/>
      </c>
      <c r="P11" s="66" t="str">
        <f>IF(RZiS!P7=0,"",Bilans!P19*365/(RZiS!P8+RZiS!P11))</f>
        <v/>
      </c>
      <c r="Q11" s="66" t="str">
        <f>IF(RZiS!Q7=0,"",Bilans!Q19*365/(RZiS!Q8+RZiS!Q11))</f>
        <v/>
      </c>
      <c r="R11" s="66" t="str">
        <f>IF(RZiS!R7=0,"",Bilans!R19*365/(RZiS!R8+RZiS!R11))</f>
        <v/>
      </c>
      <c r="S11" s="66" t="str">
        <f>IF(RZiS!S7=0,"",Bilans!S19*365/(RZiS!S8+RZiS!S11))</f>
        <v/>
      </c>
      <c r="T11" s="66" t="str">
        <f>IF(RZiS!T7=0,"",Bilans!T19*365/(RZiS!T8+RZiS!T11))</f>
        <v/>
      </c>
      <c r="U11" s="66" t="str">
        <f>IF(RZiS!U7=0,"",Bilans!U19*365/(RZiS!U8+RZiS!U11))</f>
        <v/>
      </c>
      <c r="V11" s="66" t="str">
        <f>IF(RZiS!V7=0,"",Bilans!V19*365/(RZiS!V8+RZiS!V11))</f>
        <v/>
      </c>
      <c r="W11" s="66" t="str">
        <f>IF(RZiS!W7=0,"",Bilans!W19*365/(RZiS!W8+RZiS!W11))</f>
        <v/>
      </c>
      <c r="X11" s="66" t="str">
        <f>IF(RZiS!X7=0,"",Bilans!X19*365/(RZiS!X8+RZiS!X11))</f>
        <v/>
      </c>
      <c r="Y11" s="66" t="str">
        <f>IF(RZiS!Y7=0,"",Bilans!Y19*365/(RZiS!Y8+RZiS!Y11))</f>
        <v/>
      </c>
      <c r="Z11" s="66" t="str">
        <f>IF(RZiS!Z7=0,"",Bilans!Z19*365/(RZiS!Z8+RZiS!Z11))</f>
        <v/>
      </c>
      <c r="AA11" s="66" t="str">
        <f>IF(RZiS!AA7=0,"",Bilans!AA19*365/(RZiS!AA8+RZiS!AA11))</f>
        <v/>
      </c>
      <c r="AB11" s="66" t="str">
        <f>IF(RZiS!AB7=0,"",Bilans!AB19*365/(RZiS!AB8+RZiS!AB11))</f>
        <v/>
      </c>
      <c r="AC11" s="66" t="str">
        <f>IF(RZiS!AC7=0,"",Bilans!AC19*365/(RZiS!AC8+RZiS!AC11))</f>
        <v/>
      </c>
      <c r="AD11" s="66" t="str">
        <f>IF(RZiS!AD7=0,"",Bilans!AD19*365/(RZiS!AD8+RZiS!AD11))</f>
        <v/>
      </c>
      <c r="AE11" s="66" t="str">
        <f>IF(RZiS!AE7=0,"",Bilans!AE19*365/(RZiS!AE8+RZiS!AE11))</f>
        <v/>
      </c>
      <c r="AF11" s="66" t="str">
        <f>IF(RZiS!AF7=0,"",Bilans!AF19*365/(RZiS!AF8+RZiS!AF11))</f>
        <v/>
      </c>
      <c r="AG11" s="66" t="str">
        <f>IF(RZiS!AG7=0,"",Bilans!AG19*365/(RZiS!AG8+RZiS!AG11))</f>
        <v/>
      </c>
      <c r="AH11" s="66" t="str">
        <f>IF(RZiS!AH7=0,"",Bilans!AH19*365/(RZiS!AH8+RZiS!AH11))</f>
        <v/>
      </c>
      <c r="AI11" s="66" t="str">
        <f>IF(RZiS!AI7=0,"",Bilans!AI19*365/(RZiS!AI8+RZiS!AI11))</f>
        <v/>
      </c>
    </row>
    <row r="12" spans="1:35">
      <c r="A12" s="67" t="s">
        <v>127</v>
      </c>
      <c r="B12" s="66" t="str">
        <f>IF(RZiS!B7=0,"",Bilans!B21*365/(RZiS!B8+RZiS!B11))</f>
        <v/>
      </c>
      <c r="C12" s="66" t="str">
        <f>IF(RZiS!C7=0,"",Bilans!C21*365/(RZiS!C8+RZiS!C11))</f>
        <v/>
      </c>
      <c r="D12" s="66" t="str">
        <f>IF(RZiS!D7=0,"",Bilans!D21*365/(RZiS!D8+RZiS!D11))</f>
        <v/>
      </c>
      <c r="E12" s="66" t="str">
        <f>IF(RZiS!E7=0,"",Bilans!E21*365/(RZiS!E8+RZiS!E11))</f>
        <v/>
      </c>
      <c r="F12" s="66" t="str">
        <f>IF(RZiS!F7=0,"",Bilans!F21*365/(RZiS!F8+RZiS!F11))</f>
        <v/>
      </c>
      <c r="G12" s="66" t="str">
        <f>IF(RZiS!G7=0,"",Bilans!G21*365/(RZiS!G8+RZiS!G11))</f>
        <v/>
      </c>
      <c r="H12" s="66" t="str">
        <f>IF(RZiS!H7=0,"",Bilans!H21*365/(RZiS!H8+RZiS!H11))</f>
        <v/>
      </c>
      <c r="I12" s="66" t="str">
        <f>IF(RZiS!I7=0,"",Bilans!I21*365/(RZiS!I8+RZiS!I11))</f>
        <v/>
      </c>
      <c r="J12" s="66" t="str">
        <f>IF(RZiS!J7=0,"",Bilans!J21*365/(RZiS!J8+RZiS!J11))</f>
        <v/>
      </c>
      <c r="K12" s="66" t="str">
        <f>IF(RZiS!K7=0,"",Bilans!K21*365/(RZiS!K8+RZiS!K11))</f>
        <v/>
      </c>
      <c r="L12" s="66" t="str">
        <f>IF(RZiS!L7=0,"",Bilans!L21*365/(RZiS!L8+RZiS!L11))</f>
        <v/>
      </c>
      <c r="M12" s="66" t="str">
        <f>IF(RZiS!M7=0,"",Bilans!M21*365/(RZiS!M8+RZiS!M11))</f>
        <v/>
      </c>
      <c r="N12" s="66" t="str">
        <f>IF(RZiS!N7=0,"",Bilans!N21*365/(RZiS!N8+RZiS!N11))</f>
        <v/>
      </c>
      <c r="O12" s="66" t="str">
        <f>IF(RZiS!O7=0,"",Bilans!O21*365/(RZiS!O8+RZiS!O11))</f>
        <v/>
      </c>
      <c r="P12" s="66" t="str">
        <f>IF(RZiS!P7=0,"",Bilans!P21*365/(RZiS!P8+RZiS!P11))</f>
        <v/>
      </c>
      <c r="Q12" s="66" t="str">
        <f>IF(RZiS!Q7=0,"",Bilans!Q21*365/(RZiS!Q8+RZiS!Q11))</f>
        <v/>
      </c>
      <c r="R12" s="66" t="str">
        <f>IF(RZiS!R7=0,"",Bilans!R21*365/(RZiS!R8+RZiS!R11))</f>
        <v/>
      </c>
      <c r="S12" s="66" t="str">
        <f>IF(RZiS!S7=0,"",Bilans!S21*365/(RZiS!S8+RZiS!S11))</f>
        <v/>
      </c>
      <c r="T12" s="66" t="str">
        <f>IF(RZiS!T7=0,"",Bilans!T21*365/(RZiS!T8+RZiS!T11))</f>
        <v/>
      </c>
      <c r="U12" s="66" t="str">
        <f>IF(RZiS!U7=0,"",Bilans!U21*365/(RZiS!U8+RZiS!U11))</f>
        <v/>
      </c>
      <c r="V12" s="66" t="str">
        <f>IF(RZiS!V7=0,"",Bilans!V21*365/(RZiS!V8+RZiS!V11))</f>
        <v/>
      </c>
      <c r="W12" s="66" t="str">
        <f>IF(RZiS!W7=0,"",Bilans!W21*365/(RZiS!W8+RZiS!W11))</f>
        <v/>
      </c>
      <c r="X12" s="66" t="str">
        <f>IF(RZiS!X7=0,"",Bilans!X21*365/(RZiS!X8+RZiS!X11))</f>
        <v/>
      </c>
      <c r="Y12" s="66" t="str">
        <f>IF(RZiS!Y7=0,"",Bilans!Y21*365/(RZiS!Y8+RZiS!Y11))</f>
        <v/>
      </c>
      <c r="Z12" s="66" t="str">
        <f>IF(RZiS!Z7=0,"",Bilans!Z21*365/(RZiS!Z8+RZiS!Z11))</f>
        <v/>
      </c>
      <c r="AA12" s="66" t="str">
        <f>IF(RZiS!AA7=0,"",Bilans!AA21*365/(RZiS!AA8+RZiS!AA11))</f>
        <v/>
      </c>
      <c r="AB12" s="66" t="str">
        <f>IF(RZiS!AB7=0,"",Bilans!AB21*365/(RZiS!AB8+RZiS!AB11))</f>
        <v/>
      </c>
      <c r="AC12" s="66" t="str">
        <f>IF(RZiS!AC7=0,"",Bilans!AC21*365/(RZiS!AC8+RZiS!AC11))</f>
        <v/>
      </c>
      <c r="AD12" s="66" t="str">
        <f>IF(RZiS!AD7=0,"",Bilans!AD21*365/(RZiS!AD8+RZiS!AD11))</f>
        <v/>
      </c>
      <c r="AE12" s="66" t="str">
        <f>IF(RZiS!AE7=0,"",Bilans!AE21*365/(RZiS!AE8+RZiS!AE11))</f>
        <v/>
      </c>
      <c r="AF12" s="66" t="str">
        <f>IF(RZiS!AF7=0,"",Bilans!AF21*365/(RZiS!AF8+RZiS!AF11))</f>
        <v/>
      </c>
      <c r="AG12" s="66" t="str">
        <f>IF(RZiS!AG7=0,"",Bilans!AG21*365/(RZiS!AG8+RZiS!AG11))</f>
        <v/>
      </c>
      <c r="AH12" s="66" t="str">
        <f>IF(RZiS!AH7=0,"",Bilans!AH21*365/(RZiS!AH8+RZiS!AH11))</f>
        <v/>
      </c>
      <c r="AI12" s="66" t="str">
        <f>IF(RZiS!AI7=0,"",Bilans!AI21*365/(RZiS!AI8+RZiS!AI11))</f>
        <v/>
      </c>
    </row>
    <row r="13" spans="1:35">
      <c r="A13" s="67" t="s">
        <v>128</v>
      </c>
      <c r="B13" s="66" t="str">
        <f>IF(RZiS!B7=0,"",Bilans!B39*365/(RZiS!B8+RZiS!B11))</f>
        <v/>
      </c>
      <c r="C13" s="66" t="str">
        <f>IF(RZiS!C7=0,"",Bilans!C39*365/(RZiS!C8+RZiS!C11))</f>
        <v/>
      </c>
      <c r="D13" s="66" t="str">
        <f>IF(RZiS!D7=0,"",Bilans!D39*365/(RZiS!D8+RZiS!D11))</f>
        <v/>
      </c>
      <c r="E13" s="66" t="str">
        <f>IF(RZiS!E7=0,"",Bilans!E39*365/(RZiS!E8+RZiS!E11))</f>
        <v/>
      </c>
      <c r="F13" s="66" t="str">
        <f>IF(RZiS!F7=0,"",Bilans!F39*365/(RZiS!F8+RZiS!F11))</f>
        <v/>
      </c>
      <c r="G13" s="66" t="str">
        <f>IF(RZiS!G7=0,"",Bilans!G39*365/(RZiS!G8+RZiS!G11))</f>
        <v/>
      </c>
      <c r="H13" s="66" t="str">
        <f>IF(RZiS!H7=0,"",Bilans!H39*365/(RZiS!H8+RZiS!H11))</f>
        <v/>
      </c>
      <c r="I13" s="66" t="str">
        <f>IF(RZiS!I7=0,"",Bilans!I39*365/(RZiS!I8+RZiS!I11))</f>
        <v/>
      </c>
      <c r="J13" s="66" t="str">
        <f>IF(RZiS!J7=0,"",Bilans!J39*365/(RZiS!J8+RZiS!J11))</f>
        <v/>
      </c>
      <c r="K13" s="66" t="str">
        <f>IF(RZiS!K7=0,"",Bilans!K39*365/(RZiS!K8+RZiS!K11))</f>
        <v/>
      </c>
      <c r="L13" s="66" t="str">
        <f>IF(RZiS!L7=0,"",Bilans!L39*365/(RZiS!L8+RZiS!L11))</f>
        <v/>
      </c>
      <c r="M13" s="66" t="str">
        <f>IF(RZiS!M7=0,"",Bilans!M39*365/(RZiS!M8+RZiS!M11))</f>
        <v/>
      </c>
      <c r="N13" s="66" t="str">
        <f>IF(RZiS!N7=0,"",Bilans!N39*365/(RZiS!N8+RZiS!N11))</f>
        <v/>
      </c>
      <c r="O13" s="66" t="str">
        <f>IF(RZiS!O7=0,"",Bilans!O39*365/(RZiS!O8+RZiS!O11))</f>
        <v/>
      </c>
      <c r="P13" s="66" t="str">
        <f>IF(RZiS!P7=0,"",Bilans!P39*365/(RZiS!P8+RZiS!P11))</f>
        <v/>
      </c>
      <c r="Q13" s="66" t="str">
        <f>IF(RZiS!Q7=0,"",Bilans!Q39*365/(RZiS!Q8+RZiS!Q11))</f>
        <v/>
      </c>
      <c r="R13" s="66" t="str">
        <f>IF(RZiS!R7=0,"",Bilans!R39*365/(RZiS!R8+RZiS!R11))</f>
        <v/>
      </c>
      <c r="S13" s="66" t="str">
        <f>IF(RZiS!S7=0,"",Bilans!S39*365/(RZiS!S8+RZiS!S11))</f>
        <v/>
      </c>
      <c r="T13" s="66" t="str">
        <f>IF(RZiS!T7=0,"",Bilans!T39*365/(RZiS!T8+RZiS!T11))</f>
        <v/>
      </c>
      <c r="U13" s="66" t="str">
        <f>IF(RZiS!U7=0,"",Bilans!U39*365/(RZiS!U8+RZiS!U11))</f>
        <v/>
      </c>
      <c r="V13" s="66" t="str">
        <f>IF(RZiS!V7=0,"",Bilans!V39*365/(RZiS!V8+RZiS!V11))</f>
        <v/>
      </c>
      <c r="W13" s="66" t="str">
        <f>IF(RZiS!W7=0,"",Bilans!W39*365/(RZiS!W8+RZiS!W11))</f>
        <v/>
      </c>
      <c r="X13" s="66" t="str">
        <f>IF(RZiS!X7=0,"",Bilans!X39*365/(RZiS!X8+RZiS!X11))</f>
        <v/>
      </c>
      <c r="Y13" s="66" t="str">
        <f>IF(RZiS!Y7=0,"",Bilans!Y39*365/(RZiS!Y8+RZiS!Y11))</f>
        <v/>
      </c>
      <c r="Z13" s="66" t="str">
        <f>IF(RZiS!Z7=0,"",Bilans!Z39*365/(RZiS!Z8+RZiS!Z11))</f>
        <v/>
      </c>
      <c r="AA13" s="66" t="str">
        <f>IF(RZiS!AA7=0,"",Bilans!AA39*365/(RZiS!AA8+RZiS!AA11))</f>
        <v/>
      </c>
      <c r="AB13" s="66" t="str">
        <f>IF(RZiS!AB7=0,"",Bilans!AB39*365/(RZiS!AB8+RZiS!AB11))</f>
        <v/>
      </c>
      <c r="AC13" s="66" t="str">
        <f>IF(RZiS!AC7=0,"",Bilans!AC39*365/(RZiS!AC8+RZiS!AC11))</f>
        <v/>
      </c>
      <c r="AD13" s="66" t="str">
        <f>IF(RZiS!AD7=0,"",Bilans!AD39*365/(RZiS!AD8+RZiS!AD11))</f>
        <v/>
      </c>
      <c r="AE13" s="66" t="str">
        <f>IF(RZiS!AE7=0,"",Bilans!AE39*365/(RZiS!AE8+RZiS!AE11))</f>
        <v/>
      </c>
      <c r="AF13" s="66" t="str">
        <f>IF(RZiS!AF7=0,"",Bilans!AF39*365/(RZiS!AF8+RZiS!AF11))</f>
        <v/>
      </c>
      <c r="AG13" s="66" t="str">
        <f>IF(RZiS!AG7=0,"",Bilans!AG39*365/(RZiS!AG8+RZiS!AG11))</f>
        <v/>
      </c>
      <c r="AH13" s="66" t="str">
        <f>IF(RZiS!AH7=0,"",Bilans!AH39*365/(RZiS!AH8+RZiS!AH11))</f>
        <v/>
      </c>
      <c r="AI13" s="66" t="str">
        <f>IF(RZiS!AI7=0,"",Bilans!AI39*365/(RZiS!AI8+RZiS!AI11))</f>
        <v/>
      </c>
    </row>
    <row r="14" spans="1:35">
      <c r="A14" s="64" t="s">
        <v>129</v>
      </c>
      <c r="B14" s="142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4"/>
    </row>
    <row r="15" spans="1:35">
      <c r="A15" s="65" t="s">
        <v>130</v>
      </c>
      <c r="B15" s="68" t="str">
        <f>IF(Bilans!B28=0,"",Bilans!B33/Bilans!B28)</f>
        <v/>
      </c>
      <c r="C15" s="68" t="str">
        <f>IF(Bilans!C28=0,"",Bilans!C33/Bilans!C28)</f>
        <v/>
      </c>
      <c r="D15" s="68" t="str">
        <f>IF(Bilans!D28=0,"",Bilans!D33/Bilans!D28)</f>
        <v/>
      </c>
      <c r="E15" s="68" t="str">
        <f>IF(Bilans!E28=0,"",Bilans!E33/Bilans!E28)</f>
        <v/>
      </c>
      <c r="F15" s="68" t="str">
        <f>IF(Bilans!F28=0,"",Bilans!F33/Bilans!F28)</f>
        <v/>
      </c>
      <c r="G15" s="68" t="str">
        <f>IF(Bilans!G28=0,"",Bilans!G33/Bilans!G28)</f>
        <v/>
      </c>
      <c r="H15" s="68" t="str">
        <f>IF(Bilans!H28=0,"",Bilans!H33/Bilans!H28)</f>
        <v/>
      </c>
      <c r="I15" s="68" t="str">
        <f>IF(Bilans!I28=0,"",Bilans!I33/Bilans!I28)</f>
        <v/>
      </c>
      <c r="J15" s="68" t="str">
        <f>IF(Bilans!J28=0,"",Bilans!J33/Bilans!J28)</f>
        <v/>
      </c>
      <c r="K15" s="68" t="str">
        <f>IF(Bilans!K28=0,"",Bilans!K33/Bilans!K28)</f>
        <v/>
      </c>
      <c r="L15" s="68" t="str">
        <f>IF(Bilans!L28=0,"",Bilans!L33/Bilans!L28)</f>
        <v/>
      </c>
      <c r="M15" s="68" t="str">
        <f>IF(Bilans!M28=0,"",Bilans!M33/Bilans!M28)</f>
        <v/>
      </c>
      <c r="N15" s="68" t="str">
        <f>IF(Bilans!N28=0,"",Bilans!N33/Bilans!N28)</f>
        <v/>
      </c>
      <c r="O15" s="68" t="str">
        <f>IF(Bilans!O28=0,"",Bilans!O33/Bilans!O28)</f>
        <v/>
      </c>
      <c r="P15" s="68" t="str">
        <f>IF(Bilans!P28=0,"",Bilans!P33/Bilans!P28)</f>
        <v/>
      </c>
      <c r="Q15" s="68" t="str">
        <f>IF(Bilans!Q28=0,"",Bilans!Q33/Bilans!Q28)</f>
        <v/>
      </c>
      <c r="R15" s="68" t="str">
        <f>IF(Bilans!R28=0,"",Bilans!R33/Bilans!R28)</f>
        <v/>
      </c>
      <c r="S15" s="68" t="str">
        <f>IF(Bilans!S28=0,"",Bilans!S33/Bilans!S28)</f>
        <v/>
      </c>
      <c r="T15" s="68" t="str">
        <f>IF(Bilans!T28=0,"",Bilans!T33/Bilans!T28)</f>
        <v/>
      </c>
      <c r="U15" s="68" t="str">
        <f>IF(Bilans!U28=0,"",Bilans!U33/Bilans!U28)</f>
        <v/>
      </c>
      <c r="V15" s="68" t="str">
        <f>IF(Bilans!V28=0,"",Bilans!V33/Bilans!V28)</f>
        <v/>
      </c>
      <c r="W15" s="68" t="str">
        <f>IF(Bilans!W28=0,"",Bilans!W33/Bilans!W28)</f>
        <v/>
      </c>
      <c r="X15" s="68" t="str">
        <f>IF(Bilans!X28=0,"",Bilans!X33/Bilans!X28)</f>
        <v/>
      </c>
      <c r="Y15" s="68" t="str">
        <f>IF(Bilans!Y28=0,"",Bilans!Y33/Bilans!Y28)</f>
        <v/>
      </c>
      <c r="Z15" s="68" t="str">
        <f>IF(Bilans!Z28=0,"",Bilans!Z33/Bilans!Z28)</f>
        <v/>
      </c>
      <c r="AA15" s="68" t="str">
        <f>IF(Bilans!AA28=0,"",Bilans!AA33/Bilans!AA28)</f>
        <v/>
      </c>
      <c r="AB15" s="68" t="str">
        <f>IF(Bilans!AB28=0,"",Bilans!AB33/Bilans!AB28)</f>
        <v/>
      </c>
      <c r="AC15" s="68" t="str">
        <f>IF(Bilans!AC28=0,"",Bilans!AC33/Bilans!AC28)</f>
        <v/>
      </c>
      <c r="AD15" s="68" t="str">
        <f>IF(Bilans!AD28=0,"",Bilans!AD33/Bilans!AD28)</f>
        <v/>
      </c>
      <c r="AE15" s="68" t="str">
        <f>IF(Bilans!AE28=0,"",Bilans!AE33/Bilans!AE28)</f>
        <v/>
      </c>
      <c r="AF15" s="68" t="str">
        <f>IF(Bilans!AF28=0,"",Bilans!AF33/Bilans!AF28)</f>
        <v/>
      </c>
      <c r="AG15" s="68" t="str">
        <f>IF(Bilans!AG28=0,"",Bilans!AG33/Bilans!AG28)</f>
        <v/>
      </c>
      <c r="AH15" s="68" t="str">
        <f>IF(Bilans!AH28=0,"",Bilans!AH33/Bilans!AH28)</f>
        <v/>
      </c>
      <c r="AI15" s="68" t="str">
        <f>IF(Bilans!AI28=0,"",Bilans!AI33/Bilans!AI28)</f>
        <v/>
      </c>
    </row>
    <row r="16" spans="1:35">
      <c r="A16" s="65" t="s">
        <v>131</v>
      </c>
      <c r="B16" s="68" t="str">
        <f>IF(Bilans!B8-Bilans!B17=0,"",(Bilans!B30+Bilans!B35)/(Bilans!B8-Bilans!B17))</f>
        <v/>
      </c>
      <c r="C16" s="68" t="str">
        <f>IF(Bilans!C8-Bilans!C17=0,"",(Bilans!C30+Bilans!C35)/(Bilans!C8-Bilans!C17))</f>
        <v/>
      </c>
      <c r="D16" s="68" t="str">
        <f>IF(Bilans!D8-Bilans!D17=0,"",(Bilans!D30+Bilans!D35)/(Bilans!D8-Bilans!D17))</f>
        <v/>
      </c>
      <c r="E16" s="68" t="str">
        <f>IF(Bilans!E8-Bilans!E17=0,"",(Bilans!E30+Bilans!E35)/(Bilans!E8-Bilans!E17))</f>
        <v/>
      </c>
      <c r="F16" s="68" t="str">
        <f>IF(Bilans!F8-Bilans!F17=0,"",(Bilans!F30+Bilans!F35)/(Bilans!F8-Bilans!F17))</f>
        <v/>
      </c>
      <c r="G16" s="68" t="str">
        <f>IF(Bilans!G8-Bilans!G17=0,"",(Bilans!G30+Bilans!G35)/(Bilans!G8-Bilans!G17))</f>
        <v/>
      </c>
      <c r="H16" s="68" t="str">
        <f>IF(Bilans!H8-Bilans!H17=0,"",(Bilans!H30+Bilans!H35)/(Bilans!H8-Bilans!H17))</f>
        <v/>
      </c>
      <c r="I16" s="68" t="str">
        <f>IF(Bilans!I8-Bilans!I17=0,"",(Bilans!I30+Bilans!I35)/(Bilans!I8-Bilans!I17))</f>
        <v/>
      </c>
      <c r="J16" s="68" t="str">
        <f>IF(Bilans!J8-Bilans!J17=0,"",(Bilans!J30+Bilans!J35)/(Bilans!J8-Bilans!J17))</f>
        <v/>
      </c>
      <c r="K16" s="68" t="str">
        <f>IF(Bilans!K8-Bilans!K17=0,"",(Bilans!K30+Bilans!K35)/(Bilans!K8-Bilans!K17))</f>
        <v/>
      </c>
      <c r="L16" s="68" t="str">
        <f>IF(Bilans!L8-Bilans!L17=0,"",(Bilans!L30+Bilans!L35)/(Bilans!L8-Bilans!L17))</f>
        <v/>
      </c>
      <c r="M16" s="68" t="str">
        <f>IF(Bilans!M8-Bilans!M17=0,"",(Bilans!M30+Bilans!M35)/(Bilans!M8-Bilans!M17))</f>
        <v/>
      </c>
      <c r="N16" s="68" t="str">
        <f>IF(Bilans!N8-Bilans!N17=0,"",(Bilans!N30+Bilans!N35)/(Bilans!N8-Bilans!N17))</f>
        <v/>
      </c>
      <c r="O16" s="68" t="str">
        <f>IF(Bilans!O8-Bilans!O17=0,"",(Bilans!O30+Bilans!O35)/(Bilans!O8-Bilans!O17))</f>
        <v/>
      </c>
      <c r="P16" s="68" t="str">
        <f>IF(Bilans!P8-Bilans!P17=0,"",(Bilans!P30+Bilans!P35)/(Bilans!P8-Bilans!P17))</f>
        <v/>
      </c>
      <c r="Q16" s="68" t="str">
        <f>IF(Bilans!Q8-Bilans!Q17=0,"",(Bilans!Q30+Bilans!Q35)/(Bilans!Q8-Bilans!Q17))</f>
        <v/>
      </c>
      <c r="R16" s="68" t="str">
        <f>IF(Bilans!R8-Bilans!R17=0,"",(Bilans!R30+Bilans!R35)/(Bilans!R8-Bilans!R17))</f>
        <v/>
      </c>
      <c r="S16" s="68" t="str">
        <f>IF(Bilans!S8-Bilans!S17=0,"",(Bilans!S30+Bilans!S35)/(Bilans!S8-Bilans!S17))</f>
        <v/>
      </c>
      <c r="T16" s="68" t="str">
        <f>IF(Bilans!T8-Bilans!T17=0,"",(Bilans!T30+Bilans!T35)/(Bilans!T8-Bilans!T17))</f>
        <v/>
      </c>
      <c r="U16" s="68" t="str">
        <f>IF(Bilans!U8-Bilans!U17=0,"",(Bilans!U30+Bilans!U35)/(Bilans!U8-Bilans!U17))</f>
        <v/>
      </c>
      <c r="V16" s="68" t="str">
        <f>IF(Bilans!V8-Bilans!V17=0,"",(Bilans!V30+Bilans!V35)/(Bilans!V8-Bilans!V17))</f>
        <v/>
      </c>
      <c r="W16" s="68" t="str">
        <f>IF(Bilans!W8-Bilans!W17=0,"",(Bilans!W30+Bilans!W35)/(Bilans!W8-Bilans!W17))</f>
        <v/>
      </c>
      <c r="X16" s="68" t="str">
        <f>IF(Bilans!X8-Bilans!X17=0,"",(Bilans!X30+Bilans!X35)/(Bilans!X8-Bilans!X17))</f>
        <v/>
      </c>
      <c r="Y16" s="68" t="str">
        <f>IF(Bilans!Y8-Bilans!Y17=0,"",(Bilans!Y30+Bilans!Y35)/(Bilans!Y8-Bilans!Y17))</f>
        <v/>
      </c>
      <c r="Z16" s="68" t="str">
        <f>IF(Bilans!Z8-Bilans!Z17=0,"",(Bilans!Z30+Bilans!Z35)/(Bilans!Z8-Bilans!Z17))</f>
        <v/>
      </c>
      <c r="AA16" s="68" t="str">
        <f>IF(Bilans!AA8-Bilans!AA17=0,"",(Bilans!AA30+Bilans!AA35)/(Bilans!AA8-Bilans!AA17))</f>
        <v/>
      </c>
      <c r="AB16" s="68" t="str">
        <f>IF(Bilans!AB8-Bilans!AB17=0,"",(Bilans!AB30+Bilans!AB35)/(Bilans!AB8-Bilans!AB17))</f>
        <v/>
      </c>
      <c r="AC16" s="68" t="str">
        <f>IF(Bilans!AC8-Bilans!AC17=0,"",(Bilans!AC30+Bilans!AC35)/(Bilans!AC8-Bilans!AC17))</f>
        <v/>
      </c>
      <c r="AD16" s="68" t="str">
        <f>IF(Bilans!AD8-Bilans!AD17=0,"",(Bilans!AD30+Bilans!AD35)/(Bilans!AD8-Bilans!AD17))</f>
        <v/>
      </c>
      <c r="AE16" s="68" t="str">
        <f>IF(Bilans!AE8-Bilans!AE17=0,"",(Bilans!AE30+Bilans!AE35)/(Bilans!AE8-Bilans!AE17))</f>
        <v/>
      </c>
      <c r="AF16" s="68" t="str">
        <f>IF(Bilans!AF8-Bilans!AF17=0,"",(Bilans!AF30+Bilans!AF35)/(Bilans!AF8-Bilans!AF17))</f>
        <v/>
      </c>
      <c r="AG16" s="68" t="str">
        <f>IF(Bilans!AG8-Bilans!AG17=0,"",(Bilans!AG30+Bilans!AG35)/(Bilans!AG8-Bilans!AG17))</f>
        <v/>
      </c>
      <c r="AH16" s="68" t="str">
        <f>IF(Bilans!AH8-Bilans!AH17=0,"",(Bilans!AH30+Bilans!AH35)/(Bilans!AH8-Bilans!AH17))</f>
        <v/>
      </c>
      <c r="AI16" s="68" t="str">
        <f>IF(Bilans!AI8-Bilans!AI17=0,"",(Bilans!AI30+Bilans!AI35)/(Bilans!AI8-Bilans!AI17))</f>
        <v/>
      </c>
    </row>
    <row r="17" spans="1:35">
      <c r="A17" s="65" t="s">
        <v>132</v>
      </c>
      <c r="B17" s="68" t="str">
        <f>IF((RZiS!B29+CF!B38)=0,"",(RZiS!B35+RZiS!B13+RZiS!B29+RZiS!B33)/(RZiS!B29+CF!B38))</f>
        <v/>
      </c>
      <c r="C17" s="68" t="str">
        <f>IF((RZiS!C29+CF!C38)=0,"",(RZiS!C35+RZiS!C13+RZiS!C29+RZiS!C33)/(RZiS!C29+CF!C38))</f>
        <v/>
      </c>
      <c r="D17" s="68" t="str">
        <f>IF((RZiS!D29+CF!D38)=0,"",(RZiS!D35+RZiS!D13+RZiS!D29+RZiS!D33)/(RZiS!D29+CF!D38))</f>
        <v/>
      </c>
      <c r="E17" s="68" t="str">
        <f>IF((RZiS!E29+CF!E38)=0,"",(RZiS!E35+RZiS!E13+RZiS!E29+RZiS!E33)/(RZiS!E29+CF!E38))</f>
        <v/>
      </c>
      <c r="F17" s="68" t="str">
        <f>IF((RZiS!F29+CF!F38)=0,"",(RZiS!F35+RZiS!F13+RZiS!F29+RZiS!F33)/(RZiS!F29+CF!F38))</f>
        <v/>
      </c>
      <c r="G17" s="68" t="str">
        <f>IF((RZiS!G29+CF!G38)=0,"",(RZiS!G35+RZiS!G13+RZiS!G29+RZiS!G33)/(RZiS!G29+CF!G38))</f>
        <v/>
      </c>
      <c r="H17" s="68" t="str">
        <f>IF((RZiS!H29+CF!H38)=0,"",(RZiS!H35+RZiS!H13+RZiS!H29+RZiS!H33)/(RZiS!H29+CF!H38))</f>
        <v/>
      </c>
      <c r="I17" s="68" t="str">
        <f>IF((RZiS!I29+CF!I38)=0,"",(RZiS!I35+RZiS!I13+RZiS!I29+RZiS!I33)/(RZiS!I29+CF!I38))</f>
        <v/>
      </c>
      <c r="J17" s="68" t="str">
        <f>IF((RZiS!J29+CF!J38)=0,"",(RZiS!J35+RZiS!J13+RZiS!J29+RZiS!J33)/(RZiS!J29+CF!J38))</f>
        <v/>
      </c>
      <c r="K17" s="68" t="str">
        <f>IF((RZiS!K29+CF!K38)=0,"",(RZiS!K35+RZiS!K13+RZiS!K29+RZiS!K33)/(RZiS!K29+CF!K38))</f>
        <v/>
      </c>
      <c r="L17" s="68" t="str">
        <f>IF((RZiS!L29+CF!L38)=0,"",(RZiS!L35+RZiS!L13+RZiS!L29+RZiS!L33)/(RZiS!L29+CF!L38))</f>
        <v/>
      </c>
      <c r="M17" s="68" t="str">
        <f>IF((RZiS!M29+CF!M38)=0,"",(RZiS!M35+RZiS!M13+RZiS!M29+RZiS!M33)/(RZiS!M29+CF!M38))</f>
        <v/>
      </c>
      <c r="N17" s="68" t="str">
        <f>IF((RZiS!N29+CF!N38)=0,"",(RZiS!N35+RZiS!N13+RZiS!N29+RZiS!N33)/(RZiS!N29+CF!N38))</f>
        <v/>
      </c>
      <c r="O17" s="68" t="str">
        <f>IF((RZiS!O29+CF!O38)=0,"",(RZiS!O35+RZiS!O13+RZiS!O29+RZiS!O33)/(RZiS!O29+CF!O38))</f>
        <v/>
      </c>
      <c r="P17" s="68" t="str">
        <f>IF((RZiS!P29+CF!P38)=0,"",(RZiS!P35+RZiS!P13+RZiS!P29+RZiS!P33)/(RZiS!P29+CF!P38))</f>
        <v/>
      </c>
      <c r="Q17" s="68" t="str">
        <f>IF((RZiS!Q29+CF!Q38)=0,"",(RZiS!Q35+RZiS!Q13+RZiS!Q29+RZiS!Q33)/(RZiS!Q29+CF!Q38))</f>
        <v/>
      </c>
      <c r="R17" s="68" t="str">
        <f>IF((RZiS!R29+CF!R38)=0,"",(RZiS!R35+RZiS!R13+RZiS!R29+RZiS!R33)/(RZiS!R29+CF!R38))</f>
        <v/>
      </c>
      <c r="S17" s="68" t="str">
        <f>IF((RZiS!S29+CF!S38)=0,"",(RZiS!S35+RZiS!S13+RZiS!S29+RZiS!S33)/(RZiS!S29+CF!S38))</f>
        <v/>
      </c>
      <c r="T17" s="68" t="str">
        <f>IF((RZiS!T29+CF!T38)=0,"",(RZiS!T35+RZiS!T13+RZiS!T29+RZiS!T33)/(RZiS!T29+CF!T38))</f>
        <v/>
      </c>
      <c r="U17" s="68" t="str">
        <f>IF((RZiS!U29+CF!U38)=0,"",(RZiS!U35+RZiS!U13+RZiS!U29+RZiS!U33)/(RZiS!U29+CF!U38))</f>
        <v/>
      </c>
      <c r="V17" s="68" t="str">
        <f>IF((RZiS!V29+CF!V38)=0,"",(RZiS!V35+RZiS!V13+RZiS!V29+RZiS!V33)/(RZiS!V29+CF!V38))</f>
        <v/>
      </c>
      <c r="W17" s="68" t="str">
        <f>IF((RZiS!W29+CF!W38)=0,"",(RZiS!W35+RZiS!W13+RZiS!W29+RZiS!W33)/(RZiS!W29+CF!W38))</f>
        <v/>
      </c>
      <c r="X17" s="68" t="str">
        <f>IF((RZiS!X29+CF!X38)=0,"",(RZiS!X35+RZiS!X13+RZiS!X29+RZiS!X33)/(RZiS!X29+CF!X38))</f>
        <v/>
      </c>
      <c r="Y17" s="68" t="str">
        <f>IF((RZiS!Y29+CF!Y38)=0,"",(RZiS!Y35+RZiS!Y13+RZiS!Y29+RZiS!Y33)/(RZiS!Y29+CF!Y38))</f>
        <v/>
      </c>
      <c r="Z17" s="68" t="str">
        <f>IF((RZiS!Z29+CF!Z38)=0,"",(RZiS!Z35+RZiS!Z13+RZiS!Z29+RZiS!Z33)/(RZiS!Z29+CF!Z38))</f>
        <v/>
      </c>
      <c r="AA17" s="68" t="str">
        <f>IF((RZiS!AA29+CF!AA38)=0,"",(RZiS!AA35+RZiS!AA13+RZiS!AA29+RZiS!AA33)/(RZiS!AA29+CF!AA38))</f>
        <v/>
      </c>
      <c r="AB17" s="68" t="str">
        <f>IF((RZiS!AB29+CF!AB38)=0,"",(RZiS!AB35+RZiS!AB13+RZiS!AB29+RZiS!AB33)/(RZiS!AB29+CF!AB38))</f>
        <v/>
      </c>
      <c r="AC17" s="68" t="str">
        <f>IF((RZiS!AC29+CF!AC38)=0,"",(RZiS!AC35+RZiS!AC13+RZiS!AC29+RZiS!AC33)/(RZiS!AC29+CF!AC38))</f>
        <v/>
      </c>
      <c r="AD17" s="68" t="str">
        <f>IF((RZiS!AD29+CF!AD38)=0,"",(RZiS!AD35+RZiS!AD13+RZiS!AD29+RZiS!AD33)/(RZiS!AD29+CF!AD38))</f>
        <v/>
      </c>
      <c r="AE17" s="68" t="str">
        <f>IF((RZiS!AE29+CF!AE38)=0,"",(RZiS!AE35+RZiS!AE13+RZiS!AE29+RZiS!AE33)/(RZiS!AE29+CF!AE38))</f>
        <v/>
      </c>
      <c r="AF17" s="68" t="str">
        <f>IF((RZiS!AF29+CF!AF38)=0,"",(RZiS!AF35+RZiS!AF13+RZiS!AF29+RZiS!AF33)/(RZiS!AF29+CF!AF38))</f>
        <v/>
      </c>
      <c r="AG17" s="68" t="str">
        <f>IF((RZiS!AG29+CF!AG38)=0,"",(RZiS!AG35+RZiS!AG13+RZiS!AG29+RZiS!AG33)/(RZiS!AG29+CF!AG38))</f>
        <v/>
      </c>
      <c r="AH17" s="68" t="str">
        <f>IF((RZiS!AH29+CF!AH38)=0,"",(RZiS!AH35+RZiS!AH13+RZiS!AH29+RZiS!AH33)/(RZiS!AH29+CF!AH38))</f>
        <v/>
      </c>
      <c r="AI17" s="68" t="str">
        <f>IF((RZiS!AI29+CF!AI38)=0,"",(RZiS!AI35+RZiS!AI13+RZiS!AI29+RZiS!AI33)/(RZiS!AI29+CF!AI38))</f>
        <v/>
      </c>
    </row>
    <row r="18" spans="1:35">
      <c r="A18" s="69" t="s">
        <v>206</v>
      </c>
      <c r="B18" s="142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4"/>
    </row>
    <row r="19" spans="1:35">
      <c r="A19" s="65" t="s">
        <v>134</v>
      </c>
      <c r="B19" s="70" t="str">
        <f>IF(RZiS!B7=0,"",RZiS!B35/(RZiS!B8+RZiS!B11))</f>
        <v/>
      </c>
      <c r="C19" s="70" t="str">
        <f>IF(RZiS!C7=0,"",RZiS!C35/(RZiS!C8+RZiS!C11))</f>
        <v/>
      </c>
      <c r="D19" s="70" t="str">
        <f>IF(RZiS!D7=0,"",RZiS!D35/(RZiS!D8+RZiS!D11))</f>
        <v/>
      </c>
      <c r="E19" s="70" t="str">
        <f>IF(RZiS!E7=0,"",RZiS!E35/(RZiS!E8+RZiS!E11))</f>
        <v/>
      </c>
      <c r="F19" s="70" t="str">
        <f>IF(RZiS!F7=0,"",RZiS!F35/(RZiS!F8+RZiS!F11))</f>
        <v/>
      </c>
      <c r="G19" s="70" t="str">
        <f>IF(RZiS!G7=0,"",RZiS!G35/(RZiS!G8+RZiS!G11))</f>
        <v/>
      </c>
      <c r="H19" s="70" t="str">
        <f>IF(RZiS!H7=0,"",RZiS!H35/(RZiS!H8+RZiS!H11))</f>
        <v/>
      </c>
      <c r="I19" s="70" t="str">
        <f>IF(RZiS!I7=0,"",RZiS!I35/(RZiS!I8+RZiS!I11))</f>
        <v/>
      </c>
      <c r="J19" s="70" t="str">
        <f>IF(RZiS!J7=0,"",RZiS!J35/(RZiS!J8+RZiS!J11))</f>
        <v/>
      </c>
      <c r="K19" s="70" t="str">
        <f>IF(RZiS!K7=0,"",RZiS!K35/(RZiS!K8+RZiS!K11))</f>
        <v/>
      </c>
      <c r="L19" s="70" t="str">
        <f>IF(RZiS!L7=0,"",RZiS!L35/(RZiS!L8+RZiS!L11))</f>
        <v/>
      </c>
      <c r="M19" s="70" t="str">
        <f>IF(RZiS!M7=0,"",RZiS!M35/(RZiS!M8+RZiS!M11))</f>
        <v/>
      </c>
      <c r="N19" s="70" t="str">
        <f>IF(RZiS!N7=0,"",RZiS!N35/(RZiS!N8+RZiS!N11))</f>
        <v/>
      </c>
      <c r="O19" s="70" t="str">
        <f>IF(RZiS!O7=0,"",RZiS!O35/(RZiS!O8+RZiS!O11))</f>
        <v/>
      </c>
      <c r="P19" s="70" t="str">
        <f>IF(RZiS!P7=0,"",RZiS!P35/(RZiS!P8+RZiS!P11))</f>
        <v/>
      </c>
      <c r="Q19" s="70" t="str">
        <f>IF(RZiS!Q7=0,"",RZiS!Q35/(RZiS!Q8+RZiS!Q11))</f>
        <v/>
      </c>
      <c r="R19" s="70" t="str">
        <f>IF(RZiS!R7=0,"",RZiS!R35/(RZiS!R8+RZiS!R11))</f>
        <v/>
      </c>
      <c r="S19" s="70" t="str">
        <f>IF(RZiS!S7=0,"",RZiS!S35/(RZiS!S8+RZiS!S11))</f>
        <v/>
      </c>
      <c r="T19" s="70" t="str">
        <f>IF(RZiS!T7=0,"",RZiS!T35/(RZiS!T8+RZiS!T11))</f>
        <v/>
      </c>
      <c r="U19" s="70" t="str">
        <f>IF(RZiS!U7=0,"",RZiS!U35/(RZiS!U8+RZiS!U11))</f>
        <v/>
      </c>
      <c r="V19" s="70" t="str">
        <f>IF(RZiS!V7=0,"",RZiS!V35/(RZiS!V8+RZiS!V11))</f>
        <v/>
      </c>
      <c r="W19" s="70" t="str">
        <f>IF(RZiS!W7=0,"",RZiS!W35/(RZiS!W8+RZiS!W11))</f>
        <v/>
      </c>
      <c r="X19" s="70" t="str">
        <f>IF(RZiS!X7=0,"",RZiS!X35/(RZiS!X8+RZiS!X11))</f>
        <v/>
      </c>
      <c r="Y19" s="70" t="str">
        <f>IF(RZiS!Y7=0,"",RZiS!Y35/(RZiS!Y8+RZiS!Y11))</f>
        <v/>
      </c>
      <c r="Z19" s="70" t="str">
        <f>IF(RZiS!Z7=0,"",RZiS!Z35/(RZiS!Z8+RZiS!Z11))</f>
        <v/>
      </c>
      <c r="AA19" s="70" t="str">
        <f>IF(RZiS!AA7=0,"",RZiS!AA35/(RZiS!AA8+RZiS!AA11))</f>
        <v/>
      </c>
      <c r="AB19" s="70" t="str">
        <f>IF(RZiS!AB7=0,"",RZiS!AB35/(RZiS!AB8+RZiS!AB11))</f>
        <v/>
      </c>
      <c r="AC19" s="70" t="str">
        <f>IF(RZiS!AC7=0,"",RZiS!AC35/(RZiS!AC8+RZiS!AC11))</f>
        <v/>
      </c>
      <c r="AD19" s="70" t="str">
        <f>IF(RZiS!AD7=0,"",RZiS!AD35/(RZiS!AD8+RZiS!AD11))</f>
        <v/>
      </c>
      <c r="AE19" s="70" t="str">
        <f>IF(RZiS!AE7=0,"",RZiS!AE35/(RZiS!AE8+RZiS!AE11))</f>
        <v/>
      </c>
      <c r="AF19" s="70" t="str">
        <f>IF(RZiS!AF7=0,"",RZiS!AF35/(RZiS!AF8+RZiS!AF11))</f>
        <v/>
      </c>
      <c r="AG19" s="70" t="str">
        <f>IF(RZiS!AG7=0,"",RZiS!AG35/(RZiS!AG8+RZiS!AG11))</f>
        <v/>
      </c>
      <c r="AH19" s="70" t="str">
        <f>IF(RZiS!AH7=0,"",RZiS!AH35/(RZiS!AH8+RZiS!AH11))</f>
        <v/>
      </c>
      <c r="AI19" s="70" t="str">
        <f>IF(RZiS!AI7=0,"",RZiS!AI35/(RZiS!AI8+RZiS!AI11))</f>
        <v/>
      </c>
    </row>
    <row r="20" spans="1:35">
      <c r="A20" s="65" t="s">
        <v>135</v>
      </c>
      <c r="B20" s="70" t="str">
        <f>IF(RZiS!B7=0,"",RZiS!B35/Bilans!B30)</f>
        <v/>
      </c>
      <c r="C20" s="70" t="str">
        <f>IF(RZiS!C7=0,"",RZiS!C35/Bilans!C30)</f>
        <v/>
      </c>
      <c r="D20" s="70" t="str">
        <f>IF(RZiS!D7=0,"",RZiS!D35/Bilans!D30)</f>
        <v/>
      </c>
      <c r="E20" s="70" t="str">
        <f>IF(RZiS!E7=0,"",RZiS!E35/Bilans!E30)</f>
        <v/>
      </c>
      <c r="F20" s="70" t="str">
        <f>IF(RZiS!F7=0,"",RZiS!F35/Bilans!F30)</f>
        <v/>
      </c>
      <c r="G20" s="70" t="str">
        <f>IF(RZiS!G7=0,"",RZiS!G35/Bilans!G30)</f>
        <v/>
      </c>
      <c r="H20" s="70" t="str">
        <f>IF(RZiS!H7=0,"",RZiS!H35/Bilans!H30)</f>
        <v/>
      </c>
      <c r="I20" s="70" t="str">
        <f>IF(RZiS!I7=0,"",RZiS!I35/Bilans!I30)</f>
        <v/>
      </c>
      <c r="J20" s="70" t="str">
        <f>IF(RZiS!J7=0,"",RZiS!J35/Bilans!J30)</f>
        <v/>
      </c>
      <c r="K20" s="70" t="str">
        <f>IF(RZiS!K7=0,"",RZiS!K35/Bilans!K30)</f>
        <v/>
      </c>
      <c r="L20" s="70" t="str">
        <f>IF(RZiS!L7=0,"",RZiS!L35/Bilans!L30)</f>
        <v/>
      </c>
      <c r="M20" s="70" t="str">
        <f>IF(RZiS!M7=0,"",RZiS!M35/Bilans!M30)</f>
        <v/>
      </c>
      <c r="N20" s="70" t="str">
        <f>IF(RZiS!N7=0,"",RZiS!N35/Bilans!N30)</f>
        <v/>
      </c>
      <c r="O20" s="70" t="str">
        <f>IF(RZiS!O7=0,"",RZiS!O35/Bilans!O30)</f>
        <v/>
      </c>
      <c r="P20" s="70" t="str">
        <f>IF(RZiS!P7=0,"",RZiS!P35/Bilans!P30)</f>
        <v/>
      </c>
      <c r="Q20" s="70" t="str">
        <f>IF(RZiS!Q7=0,"",RZiS!Q35/Bilans!Q30)</f>
        <v/>
      </c>
      <c r="R20" s="70" t="str">
        <f>IF(RZiS!R7=0,"",RZiS!R35/Bilans!R30)</f>
        <v/>
      </c>
      <c r="S20" s="70" t="str">
        <f>IF(RZiS!S7=0,"",RZiS!S35/Bilans!S30)</f>
        <v/>
      </c>
      <c r="T20" s="70" t="str">
        <f>IF(RZiS!T7=0,"",RZiS!T35/Bilans!T30)</f>
        <v/>
      </c>
      <c r="U20" s="70" t="str">
        <f>IF(RZiS!U7=0,"",RZiS!U35/Bilans!U30)</f>
        <v/>
      </c>
      <c r="V20" s="70" t="str">
        <f>IF(RZiS!V7=0,"",RZiS!V35/Bilans!V30)</f>
        <v/>
      </c>
      <c r="W20" s="70" t="str">
        <f>IF(RZiS!W7=0,"",RZiS!W35/Bilans!W30)</f>
        <v/>
      </c>
      <c r="X20" s="70" t="str">
        <f>IF(RZiS!X7=0,"",RZiS!X35/Bilans!X30)</f>
        <v/>
      </c>
      <c r="Y20" s="70" t="str">
        <f>IF(RZiS!Y7=0,"",RZiS!Y35/Bilans!Y30)</f>
        <v/>
      </c>
      <c r="Z20" s="70" t="str">
        <f>IF(RZiS!Z7=0,"",RZiS!Z35/Bilans!Z30)</f>
        <v/>
      </c>
      <c r="AA20" s="70" t="str">
        <f>IF(RZiS!AA7=0,"",RZiS!AA35/Bilans!AA30)</f>
        <v/>
      </c>
      <c r="AB20" s="70" t="str">
        <f>IF(RZiS!AB7=0,"",RZiS!AB35/Bilans!AB30)</f>
        <v/>
      </c>
      <c r="AC20" s="70" t="str">
        <f>IF(RZiS!AC7=0,"",RZiS!AC35/Bilans!AC30)</f>
        <v/>
      </c>
      <c r="AD20" s="70" t="str">
        <f>IF(RZiS!AD7=0,"",RZiS!AD35/Bilans!AD30)</f>
        <v/>
      </c>
      <c r="AE20" s="70" t="str">
        <f>IF(RZiS!AE7=0,"",RZiS!AE35/Bilans!AE30)</f>
        <v/>
      </c>
      <c r="AF20" s="70" t="str">
        <f>IF(RZiS!AF7=0,"",RZiS!AF35/Bilans!AF30)</f>
        <v/>
      </c>
      <c r="AG20" s="70" t="str">
        <f>IF(RZiS!AG7=0,"",RZiS!AG35/Bilans!AG30)</f>
        <v/>
      </c>
      <c r="AH20" s="70" t="str">
        <f>IF(RZiS!AH7=0,"",RZiS!AH35/Bilans!AH30)</f>
        <v/>
      </c>
      <c r="AI20" s="70" t="str">
        <f>IF(RZiS!AI7=0,"",RZiS!AI35/Bilans!AI30)</f>
        <v/>
      </c>
    </row>
    <row r="21" spans="1:35">
      <c r="A21" s="65" t="s">
        <v>136</v>
      </c>
      <c r="B21" s="70" t="str">
        <f>IF(Bilans!B28=0,"",RZiS!B35/Bilans!B28)</f>
        <v/>
      </c>
      <c r="C21" s="70" t="str">
        <f>IF(Bilans!C28=0,"",RZiS!C35/Bilans!C28)</f>
        <v/>
      </c>
      <c r="D21" s="70" t="str">
        <f>IF(Bilans!D28=0,"",RZiS!D35/Bilans!D28)</f>
        <v/>
      </c>
      <c r="E21" s="70" t="str">
        <f>IF(Bilans!E28=0,"",RZiS!E35/Bilans!E28)</f>
        <v/>
      </c>
      <c r="F21" s="70" t="str">
        <f>IF(Bilans!F28=0,"",RZiS!F35/Bilans!F28)</f>
        <v/>
      </c>
      <c r="G21" s="70" t="str">
        <f>IF(Bilans!G28=0,"",RZiS!G35/Bilans!G28)</f>
        <v/>
      </c>
      <c r="H21" s="70" t="str">
        <f>IF(Bilans!H28=0,"",RZiS!H35/Bilans!H28)</f>
        <v/>
      </c>
      <c r="I21" s="70" t="str">
        <f>IF(Bilans!I28=0,"",RZiS!I35/Bilans!I28)</f>
        <v/>
      </c>
      <c r="J21" s="70" t="str">
        <f>IF(Bilans!J28=0,"",RZiS!J35/Bilans!J28)</f>
        <v/>
      </c>
      <c r="K21" s="70" t="str">
        <f>IF(Bilans!K28=0,"",RZiS!K35/Bilans!K28)</f>
        <v/>
      </c>
      <c r="L21" s="70" t="str">
        <f>IF(Bilans!L28=0,"",RZiS!L35/Bilans!L28)</f>
        <v/>
      </c>
      <c r="M21" s="70" t="str">
        <f>IF(Bilans!M28=0,"",RZiS!M35/Bilans!M28)</f>
        <v/>
      </c>
      <c r="N21" s="70" t="str">
        <f>IF(Bilans!N28=0,"",RZiS!N35/Bilans!N28)</f>
        <v/>
      </c>
      <c r="O21" s="70" t="str">
        <f>IF(Bilans!O28=0,"",RZiS!O35/Bilans!O28)</f>
        <v/>
      </c>
      <c r="P21" s="70" t="str">
        <f>IF(Bilans!P28=0,"",RZiS!P35/Bilans!P28)</f>
        <v/>
      </c>
      <c r="Q21" s="70" t="str">
        <f>IF(Bilans!Q28=0,"",RZiS!Q35/Bilans!Q28)</f>
        <v/>
      </c>
      <c r="R21" s="70" t="str">
        <f>IF(Bilans!R28=0,"",RZiS!R35/Bilans!R28)</f>
        <v/>
      </c>
      <c r="S21" s="70" t="str">
        <f>IF(Bilans!S28=0,"",RZiS!S35/Bilans!S28)</f>
        <v/>
      </c>
      <c r="T21" s="70" t="str">
        <f>IF(Bilans!T28=0,"",RZiS!T35/Bilans!T28)</f>
        <v/>
      </c>
      <c r="U21" s="70" t="str">
        <f>IF(Bilans!U28=0,"",RZiS!U35/Bilans!U28)</f>
        <v/>
      </c>
      <c r="V21" s="70" t="str">
        <f>IF(Bilans!V28=0,"",RZiS!V35/Bilans!V28)</f>
        <v/>
      </c>
      <c r="W21" s="70" t="str">
        <f>IF(Bilans!W28=0,"",RZiS!W35/Bilans!W28)</f>
        <v/>
      </c>
      <c r="X21" s="70" t="str">
        <f>IF(Bilans!X28=0,"",RZiS!X35/Bilans!X28)</f>
        <v/>
      </c>
      <c r="Y21" s="70" t="str">
        <f>IF(Bilans!Y28=0,"",RZiS!Y35/Bilans!Y28)</f>
        <v/>
      </c>
      <c r="Z21" s="70" t="str">
        <f>IF(Bilans!Z28=0,"",RZiS!Z35/Bilans!Z28)</f>
        <v/>
      </c>
      <c r="AA21" s="70" t="str">
        <f>IF(Bilans!AA28=0,"",RZiS!AA35/Bilans!AA28)</f>
        <v/>
      </c>
      <c r="AB21" s="70" t="str">
        <f>IF(Bilans!AB28=0,"",RZiS!AB35/Bilans!AB28)</f>
        <v/>
      </c>
      <c r="AC21" s="70" t="str">
        <f>IF(Bilans!AC28=0,"",RZiS!AC35/Bilans!AC28)</f>
        <v/>
      </c>
      <c r="AD21" s="70" t="str">
        <f>IF(Bilans!AD28=0,"",RZiS!AD35/Bilans!AD28)</f>
        <v/>
      </c>
      <c r="AE21" s="70" t="str">
        <f>IF(Bilans!AE28=0,"",RZiS!AE35/Bilans!AE28)</f>
        <v/>
      </c>
      <c r="AF21" s="70" t="str">
        <f>IF(Bilans!AF28=0,"",RZiS!AF35/Bilans!AF28)</f>
        <v/>
      </c>
      <c r="AG21" s="70" t="str">
        <f>IF(Bilans!AG28=0,"",RZiS!AG35/Bilans!AG28)</f>
        <v/>
      </c>
      <c r="AH21" s="70" t="str">
        <f>IF(Bilans!AH28=0,"",RZiS!AH35/Bilans!AH28)</f>
        <v/>
      </c>
      <c r="AI21" s="70" t="str">
        <f>IF(Bilans!AI28=0,"",RZiS!AI35/Bilans!AI28)</f>
        <v/>
      </c>
    </row>
    <row r="22" spans="1:35">
      <c r="A22" s="13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2"/>
      <c r="M22" s="10"/>
      <c r="N22" s="3"/>
      <c r="O22" s="3"/>
      <c r="P22" s="3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</row>
    <row r="23" spans="1:35">
      <c r="A23" s="13"/>
      <c r="B23" s="137" t="s">
        <v>139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</row>
    <row r="24" spans="1:35"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</row>
    <row r="25" spans="1:35"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</row>
    <row r="26" spans="1:35"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</row>
    <row r="27" spans="1:35"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</row>
  </sheetData>
  <sheetProtection algorithmName="SHA-512" hashValue="yBf7u7mDhAJ45XajZeDikixtyXk13JIMPk3VYKkpLx1Ge2q0mfeds42X06hulndJSoSLOWypF/mi6eNgx9Z1VQ==" saltValue="1dEGDOHX4jGO9XUy27UhhQ==" spinCount="100000" sheet="1" selectLockedCells="1"/>
  <mergeCells count="8">
    <mergeCell ref="A1:P1"/>
    <mergeCell ref="B23:P23"/>
    <mergeCell ref="A4:A6"/>
    <mergeCell ref="B4:AI4"/>
    <mergeCell ref="B7:AI7"/>
    <mergeCell ref="B10:AI10"/>
    <mergeCell ref="B14:AI14"/>
    <mergeCell ref="B18:AI18"/>
  </mergeCells>
  <conditionalFormatting sqref="B12:B14 B10 B18">
    <cfRule type="containsErrors" dxfId="5" priority="4">
      <formula>ISERROR(B10)</formula>
    </cfRule>
  </conditionalFormatting>
  <conditionalFormatting sqref="B4 B7 B5:AI6 B8:AI9 B11:AI13 B15:AI17 B19:AI21">
    <cfRule type="containsErrors" dxfId="4" priority="5">
      <formula>ISERROR(B4)</formula>
    </cfRule>
  </conditionalFormatting>
  <conditionalFormatting sqref="B8:AI9 B11:AI13 B15:AI17 B19:AI21">
    <cfRule type="containsErrors" dxfId="3" priority="3">
      <formula>ISERROR(B8)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I28"/>
  <sheetViews>
    <sheetView showGridLines="0" zoomScale="80" zoomScaleNormal="80" workbookViewId="0">
      <pane xSplit="1" topLeftCell="B1" activePane="topRight" state="frozen"/>
      <selection pane="topRight" activeCell="D23" sqref="D23"/>
    </sheetView>
  </sheetViews>
  <sheetFormatPr defaultRowHeight="15"/>
  <cols>
    <col min="1" max="1" width="48.85546875" style="3" customWidth="1"/>
    <col min="2" max="35" width="16.42578125" style="3" customWidth="1"/>
    <col min="36" max="16384" width="9.140625" style="3"/>
  </cols>
  <sheetData>
    <row r="1" spans="1:35" ht="15.75">
      <c r="A1" s="122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</row>
    <row r="3" spans="1:35">
      <c r="A3" s="22" t="s">
        <v>222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21" t="s">
        <v>207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21"/>
      <c r="B5" s="38" t="s">
        <v>55</v>
      </c>
      <c r="C5" s="38" t="s">
        <v>54</v>
      </c>
      <c r="D5" s="38" t="s">
        <v>53</v>
      </c>
      <c r="E5" s="38" t="s">
        <v>270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21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46" t="s">
        <v>41</v>
      </c>
      <c r="B7" s="126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8"/>
    </row>
    <row r="8" spans="1:35" s="2" customFormat="1">
      <c r="A8" s="49" t="s">
        <v>165</v>
      </c>
      <c r="B8" s="41">
        <f>B9+B14</f>
        <v>0</v>
      </c>
      <c r="C8" s="41">
        <f t="shared" ref="C8:P8" si="0">C9+C14</f>
        <v>0</v>
      </c>
      <c r="D8" s="41">
        <f t="shared" si="0"/>
        <v>0</v>
      </c>
      <c r="E8" s="41">
        <f t="shared" si="0"/>
        <v>0</v>
      </c>
      <c r="F8" s="41">
        <f t="shared" si="0"/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ref="Q8:AI8" si="1">Q9+Q14</f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1">
        <f t="shared" si="1"/>
        <v>0</v>
      </c>
      <c r="AA8" s="41">
        <f t="shared" si="1"/>
        <v>0</v>
      </c>
      <c r="AB8" s="41">
        <f t="shared" si="1"/>
        <v>0</v>
      </c>
      <c r="AC8" s="41">
        <f t="shared" si="1"/>
        <v>0</v>
      </c>
      <c r="AD8" s="41">
        <f t="shared" si="1"/>
        <v>0</v>
      </c>
      <c r="AE8" s="41">
        <f t="shared" si="1"/>
        <v>0</v>
      </c>
      <c r="AF8" s="41">
        <f t="shared" si="1"/>
        <v>0</v>
      </c>
      <c r="AG8" s="41">
        <f t="shared" si="1"/>
        <v>0</v>
      </c>
      <c r="AH8" s="41">
        <f t="shared" si="1"/>
        <v>0</v>
      </c>
      <c r="AI8" s="41">
        <f t="shared" si="1"/>
        <v>0</v>
      </c>
    </row>
    <row r="9" spans="1:35">
      <c r="A9" s="71" t="s">
        <v>166</v>
      </c>
      <c r="B9" s="45">
        <f>SUM(B10:B13)</f>
        <v>0</v>
      </c>
      <c r="C9" s="45">
        <f t="shared" ref="C9:P9" si="2">SUM(C10:C13)</f>
        <v>0</v>
      </c>
      <c r="D9" s="45">
        <f t="shared" si="2"/>
        <v>0</v>
      </c>
      <c r="E9" s="45">
        <f t="shared" si="2"/>
        <v>0</v>
      </c>
      <c r="F9" s="45">
        <f t="shared" si="2"/>
        <v>0</v>
      </c>
      <c r="G9" s="45">
        <f t="shared" si="2"/>
        <v>0</v>
      </c>
      <c r="H9" s="45">
        <f t="shared" si="2"/>
        <v>0</v>
      </c>
      <c r="I9" s="45">
        <f t="shared" si="2"/>
        <v>0</v>
      </c>
      <c r="J9" s="45">
        <f t="shared" si="2"/>
        <v>0</v>
      </c>
      <c r="K9" s="45">
        <f t="shared" si="2"/>
        <v>0</v>
      </c>
      <c r="L9" s="45">
        <f t="shared" si="2"/>
        <v>0</v>
      </c>
      <c r="M9" s="45">
        <f t="shared" si="2"/>
        <v>0</v>
      </c>
      <c r="N9" s="45">
        <f t="shared" si="2"/>
        <v>0</v>
      </c>
      <c r="O9" s="45">
        <f t="shared" si="2"/>
        <v>0</v>
      </c>
      <c r="P9" s="45">
        <f t="shared" si="2"/>
        <v>0</v>
      </c>
      <c r="Q9" s="45">
        <f t="shared" ref="Q9:AI9" si="3">SUM(Q10:Q13)</f>
        <v>0</v>
      </c>
      <c r="R9" s="45">
        <f t="shared" si="3"/>
        <v>0</v>
      </c>
      <c r="S9" s="45">
        <f t="shared" si="3"/>
        <v>0</v>
      </c>
      <c r="T9" s="45">
        <f t="shared" si="3"/>
        <v>0</v>
      </c>
      <c r="U9" s="45">
        <f t="shared" si="3"/>
        <v>0</v>
      </c>
      <c r="V9" s="45">
        <f t="shared" si="3"/>
        <v>0</v>
      </c>
      <c r="W9" s="45">
        <f t="shared" si="3"/>
        <v>0</v>
      </c>
      <c r="X9" s="45">
        <f t="shared" si="3"/>
        <v>0</v>
      </c>
      <c r="Y9" s="45">
        <f t="shared" si="3"/>
        <v>0</v>
      </c>
      <c r="Z9" s="45">
        <f t="shared" si="3"/>
        <v>0</v>
      </c>
      <c r="AA9" s="45">
        <f t="shared" si="3"/>
        <v>0</v>
      </c>
      <c r="AB9" s="45">
        <f t="shared" si="3"/>
        <v>0</v>
      </c>
      <c r="AC9" s="45">
        <f t="shared" si="3"/>
        <v>0</v>
      </c>
      <c r="AD9" s="45">
        <f t="shared" si="3"/>
        <v>0</v>
      </c>
      <c r="AE9" s="45">
        <f t="shared" si="3"/>
        <v>0</v>
      </c>
      <c r="AF9" s="45">
        <f t="shared" si="3"/>
        <v>0</v>
      </c>
      <c r="AG9" s="45">
        <f t="shared" si="3"/>
        <v>0</v>
      </c>
      <c r="AH9" s="45">
        <f t="shared" si="3"/>
        <v>0</v>
      </c>
      <c r="AI9" s="45">
        <f t="shared" si="3"/>
        <v>0</v>
      </c>
    </row>
    <row r="10" spans="1:35" s="77" customFormat="1">
      <c r="A10" s="72" t="s">
        <v>167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</row>
    <row r="11" spans="1:35" s="77" customFormat="1">
      <c r="A11" s="72" t="s">
        <v>168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</row>
    <row r="12" spans="1:35" s="77" customFormat="1">
      <c r="A12" s="72" t="s">
        <v>169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</row>
    <row r="13" spans="1:35" s="77" customFormat="1">
      <c r="A13" s="72" t="s">
        <v>170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</row>
    <row r="14" spans="1:35">
      <c r="A14" s="71" t="s">
        <v>171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>
      <c r="A15" s="49" t="s">
        <v>172</v>
      </c>
      <c r="B15" s="41">
        <f>SUM(B16:B18)</f>
        <v>0</v>
      </c>
      <c r="C15" s="41">
        <f t="shared" ref="C15:P15" si="4">SUM(C16:C18)</f>
        <v>0</v>
      </c>
      <c r="D15" s="41">
        <f t="shared" si="4"/>
        <v>0</v>
      </c>
      <c r="E15" s="41">
        <f t="shared" si="4"/>
        <v>0</v>
      </c>
      <c r="F15" s="41">
        <f t="shared" si="4"/>
        <v>0</v>
      </c>
      <c r="G15" s="41">
        <f t="shared" si="4"/>
        <v>0</v>
      </c>
      <c r="H15" s="41">
        <f t="shared" si="4"/>
        <v>0</v>
      </c>
      <c r="I15" s="41">
        <f t="shared" si="4"/>
        <v>0</v>
      </c>
      <c r="J15" s="41">
        <f t="shared" si="4"/>
        <v>0</v>
      </c>
      <c r="K15" s="41">
        <f t="shared" si="4"/>
        <v>0</v>
      </c>
      <c r="L15" s="41">
        <f t="shared" si="4"/>
        <v>0</v>
      </c>
      <c r="M15" s="41">
        <f t="shared" si="4"/>
        <v>0</v>
      </c>
      <c r="N15" s="41">
        <f t="shared" si="4"/>
        <v>0</v>
      </c>
      <c r="O15" s="41">
        <f t="shared" si="4"/>
        <v>0</v>
      </c>
      <c r="P15" s="41">
        <f t="shared" si="4"/>
        <v>0</v>
      </c>
      <c r="Q15" s="41">
        <f t="shared" ref="Q15:AI15" si="5">SUM(Q16:Q18)</f>
        <v>0</v>
      </c>
      <c r="R15" s="41">
        <f t="shared" si="5"/>
        <v>0</v>
      </c>
      <c r="S15" s="41">
        <f t="shared" si="5"/>
        <v>0</v>
      </c>
      <c r="T15" s="41">
        <f t="shared" si="5"/>
        <v>0</v>
      </c>
      <c r="U15" s="41">
        <f t="shared" si="5"/>
        <v>0</v>
      </c>
      <c r="V15" s="41">
        <f t="shared" si="5"/>
        <v>0</v>
      </c>
      <c r="W15" s="41">
        <f t="shared" si="5"/>
        <v>0</v>
      </c>
      <c r="X15" s="41">
        <f t="shared" si="5"/>
        <v>0</v>
      </c>
      <c r="Y15" s="41">
        <f t="shared" si="5"/>
        <v>0</v>
      </c>
      <c r="Z15" s="41">
        <f t="shared" si="5"/>
        <v>0</v>
      </c>
      <c r="AA15" s="41">
        <f t="shared" si="5"/>
        <v>0</v>
      </c>
      <c r="AB15" s="41">
        <f t="shared" si="5"/>
        <v>0</v>
      </c>
      <c r="AC15" s="41">
        <f t="shared" si="5"/>
        <v>0</v>
      </c>
      <c r="AD15" s="41">
        <f t="shared" si="5"/>
        <v>0</v>
      </c>
      <c r="AE15" s="41">
        <f t="shared" si="5"/>
        <v>0</v>
      </c>
      <c r="AF15" s="41">
        <f t="shared" si="5"/>
        <v>0</v>
      </c>
      <c r="AG15" s="41">
        <f t="shared" si="5"/>
        <v>0</v>
      </c>
      <c r="AH15" s="41">
        <f t="shared" si="5"/>
        <v>0</v>
      </c>
      <c r="AI15" s="41">
        <f t="shared" si="5"/>
        <v>0</v>
      </c>
    </row>
    <row r="16" spans="1:35">
      <c r="A16" s="71" t="s">
        <v>173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>
      <c r="A17" s="71" t="s">
        <v>174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</row>
    <row r="18" spans="1:35">
      <c r="A18" s="71" t="s">
        <v>175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</row>
    <row r="19" spans="1:35" s="2" customFormat="1">
      <c r="A19" s="46" t="s">
        <v>176</v>
      </c>
      <c r="B19" s="41">
        <f>B8+B15</f>
        <v>0</v>
      </c>
      <c r="C19" s="41">
        <f t="shared" ref="C19:P19" si="6">C8+C15</f>
        <v>0</v>
      </c>
      <c r="D19" s="41">
        <f t="shared" si="6"/>
        <v>0</v>
      </c>
      <c r="E19" s="41">
        <f t="shared" si="6"/>
        <v>0</v>
      </c>
      <c r="F19" s="41">
        <f t="shared" si="6"/>
        <v>0</v>
      </c>
      <c r="G19" s="41">
        <f t="shared" si="6"/>
        <v>0</v>
      </c>
      <c r="H19" s="41">
        <f t="shared" si="6"/>
        <v>0</v>
      </c>
      <c r="I19" s="41">
        <f t="shared" si="6"/>
        <v>0</v>
      </c>
      <c r="J19" s="41">
        <f t="shared" si="6"/>
        <v>0</v>
      </c>
      <c r="K19" s="41">
        <f t="shared" si="6"/>
        <v>0</v>
      </c>
      <c r="L19" s="41">
        <f t="shared" si="6"/>
        <v>0</v>
      </c>
      <c r="M19" s="41">
        <f t="shared" si="6"/>
        <v>0</v>
      </c>
      <c r="N19" s="41">
        <f t="shared" si="6"/>
        <v>0</v>
      </c>
      <c r="O19" s="41">
        <f t="shared" si="6"/>
        <v>0</v>
      </c>
      <c r="P19" s="41">
        <f t="shared" si="6"/>
        <v>0</v>
      </c>
      <c r="Q19" s="41">
        <f t="shared" ref="Q19:AI19" si="7">Q8+Q15</f>
        <v>0</v>
      </c>
      <c r="R19" s="41">
        <f t="shared" si="7"/>
        <v>0</v>
      </c>
      <c r="S19" s="41">
        <f t="shared" si="7"/>
        <v>0</v>
      </c>
      <c r="T19" s="41">
        <f t="shared" si="7"/>
        <v>0</v>
      </c>
      <c r="U19" s="41">
        <f t="shared" si="7"/>
        <v>0</v>
      </c>
      <c r="V19" s="41">
        <f t="shared" si="7"/>
        <v>0</v>
      </c>
      <c r="W19" s="41">
        <f t="shared" si="7"/>
        <v>0</v>
      </c>
      <c r="X19" s="41">
        <f t="shared" si="7"/>
        <v>0</v>
      </c>
      <c r="Y19" s="41">
        <f t="shared" si="7"/>
        <v>0</v>
      </c>
      <c r="Z19" s="41">
        <f t="shared" si="7"/>
        <v>0</v>
      </c>
      <c r="AA19" s="41">
        <f t="shared" si="7"/>
        <v>0</v>
      </c>
      <c r="AB19" s="41">
        <f t="shared" si="7"/>
        <v>0</v>
      </c>
      <c r="AC19" s="41">
        <f t="shared" si="7"/>
        <v>0</v>
      </c>
      <c r="AD19" s="41">
        <f t="shared" si="7"/>
        <v>0</v>
      </c>
      <c r="AE19" s="41">
        <f t="shared" si="7"/>
        <v>0</v>
      </c>
      <c r="AF19" s="41">
        <f t="shared" si="7"/>
        <v>0</v>
      </c>
      <c r="AG19" s="41">
        <f t="shared" si="7"/>
        <v>0</v>
      </c>
      <c r="AH19" s="41">
        <f t="shared" si="7"/>
        <v>0</v>
      </c>
      <c r="AI19" s="41">
        <f t="shared" si="7"/>
        <v>0</v>
      </c>
    </row>
    <row r="20" spans="1:35">
      <c r="A20" s="46" t="s">
        <v>19</v>
      </c>
      <c r="B20" s="145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7"/>
    </row>
    <row r="21" spans="1:35" s="2" customFormat="1">
      <c r="A21" s="73" t="s">
        <v>177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</row>
    <row r="22" spans="1:35" s="2" customFormat="1">
      <c r="A22" s="74" t="s">
        <v>217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</row>
    <row r="23" spans="1:35" s="2" customFormat="1">
      <c r="A23" s="49" t="s">
        <v>178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</row>
    <row r="24" spans="1:35" s="2" customFormat="1">
      <c r="A24" s="49" t="s">
        <v>179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 s="2" customFormat="1">
      <c r="A25" s="49" t="s">
        <v>180</v>
      </c>
      <c r="B25" s="41">
        <f>B19-B21-B22-B23-B24</f>
        <v>0</v>
      </c>
      <c r="C25" s="41">
        <f t="shared" ref="C25:P25" si="8">C19-C21-C22-C23-C24</f>
        <v>0</v>
      </c>
      <c r="D25" s="41">
        <f t="shared" si="8"/>
        <v>0</v>
      </c>
      <c r="E25" s="41">
        <f t="shared" si="8"/>
        <v>0</v>
      </c>
      <c r="F25" s="41">
        <f t="shared" si="8"/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ref="Q25:AI25" si="9">Q19-Q21-Q22-Q23-Q24</f>
        <v>0</v>
      </c>
      <c r="R25" s="41">
        <f t="shared" si="9"/>
        <v>0</v>
      </c>
      <c r="S25" s="41">
        <f t="shared" si="9"/>
        <v>0</v>
      </c>
      <c r="T25" s="41">
        <f t="shared" si="9"/>
        <v>0</v>
      </c>
      <c r="U25" s="41">
        <f t="shared" si="9"/>
        <v>0</v>
      </c>
      <c r="V25" s="41">
        <f t="shared" si="9"/>
        <v>0</v>
      </c>
      <c r="W25" s="41">
        <f t="shared" si="9"/>
        <v>0</v>
      </c>
      <c r="X25" s="41">
        <f t="shared" si="9"/>
        <v>0</v>
      </c>
      <c r="Y25" s="41">
        <f t="shared" si="9"/>
        <v>0</v>
      </c>
      <c r="Z25" s="41">
        <f t="shared" si="9"/>
        <v>0</v>
      </c>
      <c r="AA25" s="41">
        <f t="shared" si="9"/>
        <v>0</v>
      </c>
      <c r="AB25" s="41">
        <f t="shared" si="9"/>
        <v>0</v>
      </c>
      <c r="AC25" s="41">
        <f t="shared" si="9"/>
        <v>0</v>
      </c>
      <c r="AD25" s="41">
        <f t="shared" si="9"/>
        <v>0</v>
      </c>
      <c r="AE25" s="41">
        <f t="shared" si="9"/>
        <v>0</v>
      </c>
      <c r="AF25" s="41">
        <f t="shared" si="9"/>
        <v>0</v>
      </c>
      <c r="AG25" s="41">
        <f t="shared" si="9"/>
        <v>0</v>
      </c>
      <c r="AH25" s="41">
        <f t="shared" si="9"/>
        <v>0</v>
      </c>
      <c r="AI25" s="41">
        <f t="shared" si="9"/>
        <v>0</v>
      </c>
    </row>
    <row r="26" spans="1:35" s="2" customFormat="1">
      <c r="A26" s="46" t="s">
        <v>181</v>
      </c>
      <c r="B26" s="41">
        <f>SUM(B21:B25)</f>
        <v>0</v>
      </c>
      <c r="C26" s="41">
        <f t="shared" ref="C26:P26" si="10">SUM(C21:C25)</f>
        <v>0</v>
      </c>
      <c r="D26" s="41">
        <f t="shared" si="10"/>
        <v>0</v>
      </c>
      <c r="E26" s="41">
        <f t="shared" si="10"/>
        <v>0</v>
      </c>
      <c r="F26" s="41">
        <f t="shared" si="10"/>
        <v>0</v>
      </c>
      <c r="G26" s="41">
        <f t="shared" si="10"/>
        <v>0</v>
      </c>
      <c r="H26" s="41">
        <f t="shared" si="10"/>
        <v>0</v>
      </c>
      <c r="I26" s="41">
        <f t="shared" si="10"/>
        <v>0</v>
      </c>
      <c r="J26" s="41">
        <f t="shared" si="10"/>
        <v>0</v>
      </c>
      <c r="K26" s="41">
        <f t="shared" si="10"/>
        <v>0</v>
      </c>
      <c r="L26" s="41">
        <f t="shared" si="10"/>
        <v>0</v>
      </c>
      <c r="M26" s="41">
        <f t="shared" si="10"/>
        <v>0</v>
      </c>
      <c r="N26" s="41">
        <f t="shared" si="10"/>
        <v>0</v>
      </c>
      <c r="O26" s="41">
        <f t="shared" si="10"/>
        <v>0</v>
      </c>
      <c r="P26" s="41">
        <f t="shared" si="10"/>
        <v>0</v>
      </c>
      <c r="Q26" s="41">
        <f t="shared" ref="Q26:AI26" si="11">SUM(Q21:Q25)</f>
        <v>0</v>
      </c>
      <c r="R26" s="41">
        <f t="shared" si="11"/>
        <v>0</v>
      </c>
      <c r="S26" s="41">
        <f t="shared" si="11"/>
        <v>0</v>
      </c>
      <c r="T26" s="41">
        <f t="shared" si="11"/>
        <v>0</v>
      </c>
      <c r="U26" s="41">
        <f t="shared" si="11"/>
        <v>0</v>
      </c>
      <c r="V26" s="41">
        <f t="shared" si="11"/>
        <v>0</v>
      </c>
      <c r="W26" s="41">
        <f t="shared" si="11"/>
        <v>0</v>
      </c>
      <c r="X26" s="41">
        <f t="shared" si="11"/>
        <v>0</v>
      </c>
      <c r="Y26" s="41">
        <f t="shared" si="11"/>
        <v>0</v>
      </c>
      <c r="Z26" s="41">
        <f t="shared" si="11"/>
        <v>0</v>
      </c>
      <c r="AA26" s="41">
        <f t="shared" si="11"/>
        <v>0</v>
      </c>
      <c r="AB26" s="41">
        <f t="shared" si="11"/>
        <v>0</v>
      </c>
      <c r="AC26" s="41">
        <f t="shared" si="11"/>
        <v>0</v>
      </c>
      <c r="AD26" s="41">
        <f t="shared" si="11"/>
        <v>0</v>
      </c>
      <c r="AE26" s="41">
        <f t="shared" si="11"/>
        <v>0</v>
      </c>
      <c r="AF26" s="41">
        <f t="shared" si="11"/>
        <v>0</v>
      </c>
      <c r="AG26" s="41">
        <f t="shared" si="11"/>
        <v>0</v>
      </c>
      <c r="AH26" s="41">
        <f t="shared" si="11"/>
        <v>0</v>
      </c>
      <c r="AI26" s="41">
        <f t="shared" si="11"/>
        <v>0</v>
      </c>
    </row>
    <row r="27" spans="1:35">
      <c r="A27" s="19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35">
      <c r="A28" s="24" t="s">
        <v>182</v>
      </c>
    </row>
  </sheetData>
  <sheetProtection algorithmName="SHA-512" hashValue="ttgJIUGx4N5EJJPx7UrHFez3kwLhgtDQx1b8hxGQIoQURpkAJfe8w+76ZWd/89UKbW7NROLAOgznGgxBVa31qg==" saltValue="3c/cOCZL3Cbo0M3IsPZY8A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mergeCells count="5">
    <mergeCell ref="A1:P1"/>
    <mergeCell ref="A4:A6"/>
    <mergeCell ref="B7:AI7"/>
    <mergeCell ref="B20:AI20"/>
    <mergeCell ref="B4:AI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I24"/>
  <sheetViews>
    <sheetView showGridLines="0" zoomScale="80" zoomScaleNormal="80" workbookViewId="0">
      <pane xSplit="1" topLeftCell="B1" activePane="topRight" state="frozen"/>
      <selection pane="topRight" activeCell="E17" sqref="E17"/>
    </sheetView>
  </sheetViews>
  <sheetFormatPr defaultRowHeight="15"/>
  <cols>
    <col min="1" max="1" width="46" style="3" customWidth="1"/>
    <col min="2" max="35" width="16.42578125" style="3" customWidth="1"/>
    <col min="36" max="16384" width="9.140625" style="3"/>
  </cols>
  <sheetData>
    <row r="1" spans="1:35" ht="15.75">
      <c r="A1" s="122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9" t="s">
        <v>57</v>
      </c>
      <c r="B2" s="17" t="str">
        <f>IF('Informacje podstawowe'!C6="","",'Informacje podstawowe'!C6)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223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36" t="s">
        <v>208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36"/>
      <c r="B5" s="38" t="s">
        <v>55</v>
      </c>
      <c r="C5" s="38" t="s">
        <v>54</v>
      </c>
      <c r="D5" s="38" t="s">
        <v>60</v>
      </c>
      <c r="E5" s="38" t="s">
        <v>271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36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 s="2" customFormat="1">
      <c r="A7" s="40" t="s">
        <v>183</v>
      </c>
      <c r="B7" s="41">
        <f>SUM(B8:B9)</f>
        <v>0</v>
      </c>
      <c r="C7" s="41">
        <f t="shared" ref="C7:P7" si="0">SUM(C8:C9)</f>
        <v>0</v>
      </c>
      <c r="D7" s="41">
        <f t="shared" si="0"/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 t="shared" si="0"/>
        <v>0</v>
      </c>
      <c r="K7" s="41">
        <f t="shared" si="0"/>
        <v>0</v>
      </c>
      <c r="L7" s="41">
        <f t="shared" si="0"/>
        <v>0</v>
      </c>
      <c r="M7" s="41">
        <f t="shared" si="0"/>
        <v>0</v>
      </c>
      <c r="N7" s="41">
        <f t="shared" si="0"/>
        <v>0</v>
      </c>
      <c r="O7" s="41">
        <f t="shared" si="0"/>
        <v>0</v>
      </c>
      <c r="P7" s="41">
        <f t="shared" si="0"/>
        <v>0</v>
      </c>
      <c r="Q7" s="41">
        <f t="shared" ref="Q7:AI7" si="1">SUM(Q8:Q9)</f>
        <v>0</v>
      </c>
      <c r="R7" s="41">
        <f t="shared" si="1"/>
        <v>0</v>
      </c>
      <c r="S7" s="41">
        <f t="shared" si="1"/>
        <v>0</v>
      </c>
      <c r="T7" s="41">
        <f t="shared" si="1"/>
        <v>0</v>
      </c>
      <c r="U7" s="41">
        <f t="shared" si="1"/>
        <v>0</v>
      </c>
      <c r="V7" s="41">
        <f t="shared" si="1"/>
        <v>0</v>
      </c>
      <c r="W7" s="41">
        <f t="shared" si="1"/>
        <v>0</v>
      </c>
      <c r="X7" s="41">
        <f t="shared" si="1"/>
        <v>0</v>
      </c>
      <c r="Y7" s="41">
        <f t="shared" si="1"/>
        <v>0</v>
      </c>
      <c r="Z7" s="41">
        <f t="shared" si="1"/>
        <v>0</v>
      </c>
      <c r="AA7" s="41">
        <f t="shared" si="1"/>
        <v>0</v>
      </c>
      <c r="AB7" s="41">
        <f t="shared" si="1"/>
        <v>0</v>
      </c>
      <c r="AC7" s="41">
        <f t="shared" si="1"/>
        <v>0</v>
      </c>
      <c r="AD7" s="41">
        <f t="shared" si="1"/>
        <v>0</v>
      </c>
      <c r="AE7" s="41">
        <f t="shared" si="1"/>
        <v>0</v>
      </c>
      <c r="AF7" s="41">
        <f t="shared" si="1"/>
        <v>0</v>
      </c>
      <c r="AG7" s="41">
        <f t="shared" si="1"/>
        <v>0</v>
      </c>
      <c r="AH7" s="41">
        <f t="shared" si="1"/>
        <v>0</v>
      </c>
      <c r="AI7" s="41">
        <f t="shared" si="1"/>
        <v>0</v>
      </c>
    </row>
    <row r="8" spans="1:35">
      <c r="A8" s="75" t="s">
        <v>184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</row>
    <row r="9" spans="1:35">
      <c r="A9" s="75" t="s">
        <v>185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 s="2" customFormat="1">
      <c r="A10" s="40" t="s">
        <v>186</v>
      </c>
      <c r="B10" s="41">
        <f>B11-B19</f>
        <v>0</v>
      </c>
      <c r="C10" s="41">
        <f t="shared" ref="C10:P10" si="2">C11-C19</f>
        <v>0</v>
      </c>
      <c r="D10" s="41">
        <f t="shared" si="2"/>
        <v>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1">
        <f t="shared" si="2"/>
        <v>0</v>
      </c>
      <c r="O10" s="41">
        <f t="shared" si="2"/>
        <v>0</v>
      </c>
      <c r="P10" s="41">
        <f t="shared" si="2"/>
        <v>0</v>
      </c>
      <c r="Q10" s="41">
        <f t="shared" ref="Q10:AI10" si="3">Q11-Q19</f>
        <v>0</v>
      </c>
      <c r="R10" s="41">
        <f t="shared" si="3"/>
        <v>0</v>
      </c>
      <c r="S10" s="41">
        <f t="shared" si="3"/>
        <v>0</v>
      </c>
      <c r="T10" s="41">
        <f t="shared" si="3"/>
        <v>0</v>
      </c>
      <c r="U10" s="41">
        <f t="shared" si="3"/>
        <v>0</v>
      </c>
      <c r="V10" s="41">
        <f t="shared" si="3"/>
        <v>0</v>
      </c>
      <c r="W10" s="41">
        <f t="shared" si="3"/>
        <v>0</v>
      </c>
      <c r="X10" s="41">
        <f t="shared" si="3"/>
        <v>0</v>
      </c>
      <c r="Y10" s="41">
        <f t="shared" si="3"/>
        <v>0</v>
      </c>
      <c r="Z10" s="41">
        <f t="shared" si="3"/>
        <v>0</v>
      </c>
      <c r="AA10" s="41">
        <f t="shared" si="3"/>
        <v>0</v>
      </c>
      <c r="AB10" s="41">
        <f t="shared" si="3"/>
        <v>0</v>
      </c>
      <c r="AC10" s="41">
        <f t="shared" si="3"/>
        <v>0</v>
      </c>
      <c r="AD10" s="41">
        <f t="shared" si="3"/>
        <v>0</v>
      </c>
      <c r="AE10" s="41">
        <f t="shared" si="3"/>
        <v>0</v>
      </c>
      <c r="AF10" s="41">
        <f t="shared" si="3"/>
        <v>0</v>
      </c>
      <c r="AG10" s="41">
        <f t="shared" si="3"/>
        <v>0</v>
      </c>
      <c r="AH10" s="41">
        <f t="shared" si="3"/>
        <v>0</v>
      </c>
      <c r="AI10" s="41">
        <f t="shared" si="3"/>
        <v>0</v>
      </c>
    </row>
    <row r="11" spans="1:35">
      <c r="A11" s="75" t="s">
        <v>187</v>
      </c>
      <c r="B11" s="45">
        <f>SUM(B12:B16)</f>
        <v>0</v>
      </c>
      <c r="C11" s="45">
        <f t="shared" ref="C11:P11" si="4">SUM(C12:C16)</f>
        <v>0</v>
      </c>
      <c r="D11" s="45">
        <f t="shared" si="4"/>
        <v>0</v>
      </c>
      <c r="E11" s="45">
        <f t="shared" si="4"/>
        <v>0</v>
      </c>
      <c r="F11" s="45">
        <f t="shared" si="4"/>
        <v>0</v>
      </c>
      <c r="G11" s="45">
        <f t="shared" si="4"/>
        <v>0</v>
      </c>
      <c r="H11" s="45">
        <f t="shared" si="4"/>
        <v>0</v>
      </c>
      <c r="I11" s="45">
        <f t="shared" si="4"/>
        <v>0</v>
      </c>
      <c r="J11" s="45">
        <f t="shared" si="4"/>
        <v>0</v>
      </c>
      <c r="K11" s="45">
        <f t="shared" si="4"/>
        <v>0</v>
      </c>
      <c r="L11" s="45">
        <f t="shared" si="4"/>
        <v>0</v>
      </c>
      <c r="M11" s="45">
        <f t="shared" si="4"/>
        <v>0</v>
      </c>
      <c r="N11" s="45">
        <f t="shared" si="4"/>
        <v>0</v>
      </c>
      <c r="O11" s="45">
        <f t="shared" si="4"/>
        <v>0</v>
      </c>
      <c r="P11" s="45">
        <f t="shared" si="4"/>
        <v>0</v>
      </c>
      <c r="Q11" s="45">
        <f t="shared" ref="Q11:AI11" si="5">SUM(Q12:Q16)</f>
        <v>0</v>
      </c>
      <c r="R11" s="45">
        <f t="shared" si="5"/>
        <v>0</v>
      </c>
      <c r="S11" s="45">
        <f t="shared" si="5"/>
        <v>0</v>
      </c>
      <c r="T11" s="45">
        <f t="shared" si="5"/>
        <v>0</v>
      </c>
      <c r="U11" s="45">
        <f t="shared" si="5"/>
        <v>0</v>
      </c>
      <c r="V11" s="45">
        <f t="shared" si="5"/>
        <v>0</v>
      </c>
      <c r="W11" s="45">
        <f t="shared" si="5"/>
        <v>0</v>
      </c>
      <c r="X11" s="45">
        <f t="shared" si="5"/>
        <v>0</v>
      </c>
      <c r="Y11" s="45">
        <f t="shared" si="5"/>
        <v>0</v>
      </c>
      <c r="Z11" s="45">
        <f t="shared" si="5"/>
        <v>0</v>
      </c>
      <c r="AA11" s="45">
        <f t="shared" si="5"/>
        <v>0</v>
      </c>
      <c r="AB11" s="45">
        <f t="shared" si="5"/>
        <v>0</v>
      </c>
      <c r="AC11" s="45">
        <f t="shared" si="5"/>
        <v>0</v>
      </c>
      <c r="AD11" s="45">
        <f t="shared" si="5"/>
        <v>0</v>
      </c>
      <c r="AE11" s="45">
        <f t="shared" si="5"/>
        <v>0</v>
      </c>
      <c r="AF11" s="45">
        <f t="shared" si="5"/>
        <v>0</v>
      </c>
      <c r="AG11" s="45">
        <f t="shared" si="5"/>
        <v>0</v>
      </c>
      <c r="AH11" s="45">
        <f t="shared" si="5"/>
        <v>0</v>
      </c>
      <c r="AI11" s="45">
        <f t="shared" si="5"/>
        <v>0</v>
      </c>
    </row>
    <row r="12" spans="1:35">
      <c r="A12" s="58" t="s">
        <v>188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</row>
    <row r="13" spans="1:35">
      <c r="A13" s="58" t="s">
        <v>189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1:35">
      <c r="A14" s="58" t="s">
        <v>190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>
      <c r="A15" s="58" t="s">
        <v>191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</row>
    <row r="16" spans="1:35">
      <c r="A16" s="58" t="s">
        <v>192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 s="77" customFormat="1">
      <c r="A17" s="76" t="s">
        <v>193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</row>
    <row r="18" spans="1:35" s="77" customFormat="1">
      <c r="A18" s="76" t="s">
        <v>194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</row>
    <row r="19" spans="1:35">
      <c r="A19" s="75" t="s">
        <v>195</v>
      </c>
      <c r="B19" s="45">
        <f>B21-B20</f>
        <v>0</v>
      </c>
      <c r="C19" s="45">
        <f t="shared" ref="C19:P19" si="6">C21-C20</f>
        <v>0</v>
      </c>
      <c r="D19" s="45">
        <f t="shared" si="6"/>
        <v>0</v>
      </c>
      <c r="E19" s="45">
        <f t="shared" si="6"/>
        <v>0</v>
      </c>
      <c r="F19" s="45">
        <f t="shared" si="6"/>
        <v>0</v>
      </c>
      <c r="G19" s="45">
        <f t="shared" si="6"/>
        <v>0</v>
      </c>
      <c r="H19" s="45">
        <f t="shared" si="6"/>
        <v>0</v>
      </c>
      <c r="I19" s="45">
        <f t="shared" si="6"/>
        <v>0</v>
      </c>
      <c r="J19" s="45">
        <f t="shared" si="6"/>
        <v>0</v>
      </c>
      <c r="K19" s="45">
        <f t="shared" si="6"/>
        <v>0</v>
      </c>
      <c r="L19" s="45">
        <f t="shared" si="6"/>
        <v>0</v>
      </c>
      <c r="M19" s="45">
        <f t="shared" si="6"/>
        <v>0</v>
      </c>
      <c r="N19" s="45">
        <f t="shared" si="6"/>
        <v>0</v>
      </c>
      <c r="O19" s="45">
        <f t="shared" si="6"/>
        <v>0</v>
      </c>
      <c r="P19" s="45">
        <f t="shared" si="6"/>
        <v>0</v>
      </c>
      <c r="Q19" s="45">
        <f t="shared" ref="Q19:AI19" si="7">Q21-Q20</f>
        <v>0</v>
      </c>
      <c r="R19" s="45">
        <f t="shared" si="7"/>
        <v>0</v>
      </c>
      <c r="S19" s="45">
        <f t="shared" si="7"/>
        <v>0</v>
      </c>
      <c r="T19" s="45">
        <f t="shared" si="7"/>
        <v>0</v>
      </c>
      <c r="U19" s="45">
        <f t="shared" si="7"/>
        <v>0</v>
      </c>
      <c r="V19" s="45">
        <f t="shared" si="7"/>
        <v>0</v>
      </c>
      <c r="W19" s="45">
        <f t="shared" si="7"/>
        <v>0</v>
      </c>
      <c r="X19" s="45">
        <f t="shared" si="7"/>
        <v>0</v>
      </c>
      <c r="Y19" s="45">
        <f t="shared" si="7"/>
        <v>0</v>
      </c>
      <c r="Z19" s="45">
        <f t="shared" si="7"/>
        <v>0</v>
      </c>
      <c r="AA19" s="45">
        <f t="shared" si="7"/>
        <v>0</v>
      </c>
      <c r="AB19" s="45">
        <f t="shared" si="7"/>
        <v>0</v>
      </c>
      <c r="AC19" s="45">
        <f t="shared" si="7"/>
        <v>0</v>
      </c>
      <c r="AD19" s="45">
        <f t="shared" si="7"/>
        <v>0</v>
      </c>
      <c r="AE19" s="45">
        <f t="shared" si="7"/>
        <v>0</v>
      </c>
      <c r="AF19" s="45">
        <f t="shared" si="7"/>
        <v>0</v>
      </c>
      <c r="AG19" s="45">
        <f t="shared" si="7"/>
        <v>0</v>
      </c>
      <c r="AH19" s="45">
        <f t="shared" si="7"/>
        <v>0</v>
      </c>
      <c r="AI19" s="45">
        <f t="shared" si="7"/>
        <v>0</v>
      </c>
    </row>
    <row r="20" spans="1:35">
      <c r="A20" s="58" t="s">
        <v>196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</row>
    <row r="21" spans="1:35">
      <c r="A21" s="58" t="s">
        <v>197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</row>
    <row r="22" spans="1:35" s="2" customFormat="1">
      <c r="A22" s="40" t="s">
        <v>198</v>
      </c>
      <c r="B22" s="41">
        <f>B7-B10</f>
        <v>0</v>
      </c>
      <c r="C22" s="41">
        <f t="shared" ref="C22:P22" si="8">C7-C10</f>
        <v>0</v>
      </c>
      <c r="D22" s="41">
        <f t="shared" si="8"/>
        <v>0</v>
      </c>
      <c r="E22" s="41">
        <f t="shared" si="8"/>
        <v>0</v>
      </c>
      <c r="F22" s="41">
        <f t="shared" si="8"/>
        <v>0</v>
      </c>
      <c r="G22" s="41">
        <f t="shared" si="8"/>
        <v>0</v>
      </c>
      <c r="H22" s="41">
        <f t="shared" si="8"/>
        <v>0</v>
      </c>
      <c r="I22" s="41">
        <f t="shared" si="8"/>
        <v>0</v>
      </c>
      <c r="J22" s="41">
        <f t="shared" si="8"/>
        <v>0</v>
      </c>
      <c r="K22" s="41">
        <f t="shared" si="8"/>
        <v>0</v>
      </c>
      <c r="L22" s="41">
        <f t="shared" si="8"/>
        <v>0</v>
      </c>
      <c r="M22" s="41">
        <f t="shared" si="8"/>
        <v>0</v>
      </c>
      <c r="N22" s="41">
        <f t="shared" si="8"/>
        <v>0</v>
      </c>
      <c r="O22" s="41">
        <f t="shared" si="8"/>
        <v>0</v>
      </c>
      <c r="P22" s="41">
        <f t="shared" si="8"/>
        <v>0</v>
      </c>
      <c r="Q22" s="41">
        <f t="shared" ref="Q22:AI22" si="9">Q7-Q10</f>
        <v>0</v>
      </c>
      <c r="R22" s="41">
        <f t="shared" si="9"/>
        <v>0</v>
      </c>
      <c r="S22" s="41">
        <f t="shared" si="9"/>
        <v>0</v>
      </c>
      <c r="T22" s="41">
        <f t="shared" si="9"/>
        <v>0</v>
      </c>
      <c r="U22" s="41">
        <f t="shared" si="9"/>
        <v>0</v>
      </c>
      <c r="V22" s="41">
        <f t="shared" si="9"/>
        <v>0</v>
      </c>
      <c r="W22" s="41">
        <f t="shared" si="9"/>
        <v>0</v>
      </c>
      <c r="X22" s="41">
        <f t="shared" si="9"/>
        <v>0</v>
      </c>
      <c r="Y22" s="41">
        <f t="shared" si="9"/>
        <v>0</v>
      </c>
      <c r="Z22" s="41">
        <f t="shared" si="9"/>
        <v>0</v>
      </c>
      <c r="AA22" s="41">
        <f t="shared" si="9"/>
        <v>0</v>
      </c>
      <c r="AB22" s="41">
        <f t="shared" si="9"/>
        <v>0</v>
      </c>
      <c r="AC22" s="41">
        <f t="shared" si="9"/>
        <v>0</v>
      </c>
      <c r="AD22" s="41">
        <f t="shared" si="9"/>
        <v>0</v>
      </c>
      <c r="AE22" s="41">
        <f t="shared" si="9"/>
        <v>0</v>
      </c>
      <c r="AF22" s="41">
        <f t="shared" si="9"/>
        <v>0</v>
      </c>
      <c r="AG22" s="41">
        <f t="shared" si="9"/>
        <v>0</v>
      </c>
      <c r="AH22" s="41">
        <f t="shared" si="9"/>
        <v>0</v>
      </c>
      <c r="AI22" s="41">
        <f t="shared" si="9"/>
        <v>0</v>
      </c>
    </row>
    <row r="23" spans="1:35" s="2" customFormat="1">
      <c r="A23" s="40" t="s">
        <v>199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</row>
    <row r="24" spans="1:35" s="2" customFormat="1">
      <c r="A24" s="43" t="s">
        <v>200</v>
      </c>
      <c r="B24" s="41">
        <f>B22-B23</f>
        <v>0</v>
      </c>
      <c r="C24" s="41">
        <f t="shared" ref="C24:P24" si="10">C22-C23</f>
        <v>0</v>
      </c>
      <c r="D24" s="41">
        <f t="shared" si="10"/>
        <v>0</v>
      </c>
      <c r="E24" s="41">
        <f t="shared" si="10"/>
        <v>0</v>
      </c>
      <c r="F24" s="41">
        <f t="shared" si="10"/>
        <v>0</v>
      </c>
      <c r="G24" s="41">
        <f t="shared" si="10"/>
        <v>0</v>
      </c>
      <c r="H24" s="41">
        <f t="shared" si="10"/>
        <v>0</v>
      </c>
      <c r="I24" s="41">
        <f t="shared" si="10"/>
        <v>0</v>
      </c>
      <c r="J24" s="41">
        <f t="shared" si="10"/>
        <v>0</v>
      </c>
      <c r="K24" s="41">
        <f t="shared" si="10"/>
        <v>0</v>
      </c>
      <c r="L24" s="41">
        <f t="shared" si="10"/>
        <v>0</v>
      </c>
      <c r="M24" s="41">
        <f t="shared" si="10"/>
        <v>0</v>
      </c>
      <c r="N24" s="41">
        <f t="shared" si="10"/>
        <v>0</v>
      </c>
      <c r="O24" s="41">
        <f t="shared" si="10"/>
        <v>0</v>
      </c>
      <c r="P24" s="41">
        <f t="shared" si="10"/>
        <v>0</v>
      </c>
      <c r="Q24" s="41">
        <f t="shared" ref="Q24:AI24" si="11">Q22-Q23</f>
        <v>0</v>
      </c>
      <c r="R24" s="41">
        <f t="shared" si="11"/>
        <v>0</v>
      </c>
      <c r="S24" s="41">
        <f t="shared" si="11"/>
        <v>0</v>
      </c>
      <c r="T24" s="41">
        <f t="shared" si="11"/>
        <v>0</v>
      </c>
      <c r="U24" s="41">
        <f t="shared" si="11"/>
        <v>0</v>
      </c>
      <c r="V24" s="41">
        <f t="shared" si="11"/>
        <v>0</v>
      </c>
      <c r="W24" s="41">
        <f t="shared" si="11"/>
        <v>0</v>
      </c>
      <c r="X24" s="41">
        <f t="shared" si="11"/>
        <v>0</v>
      </c>
      <c r="Y24" s="41">
        <f t="shared" si="11"/>
        <v>0</v>
      </c>
      <c r="Z24" s="41">
        <f t="shared" si="11"/>
        <v>0</v>
      </c>
      <c r="AA24" s="41">
        <f t="shared" si="11"/>
        <v>0</v>
      </c>
      <c r="AB24" s="41">
        <f t="shared" si="11"/>
        <v>0</v>
      </c>
      <c r="AC24" s="41">
        <f t="shared" si="11"/>
        <v>0</v>
      </c>
      <c r="AD24" s="41">
        <f t="shared" si="11"/>
        <v>0</v>
      </c>
      <c r="AE24" s="41">
        <f t="shared" si="11"/>
        <v>0</v>
      </c>
      <c r="AF24" s="41">
        <f t="shared" si="11"/>
        <v>0</v>
      </c>
      <c r="AG24" s="41">
        <f t="shared" si="11"/>
        <v>0</v>
      </c>
      <c r="AH24" s="41">
        <f t="shared" si="11"/>
        <v>0</v>
      </c>
      <c r="AI24" s="41">
        <f t="shared" si="11"/>
        <v>0</v>
      </c>
    </row>
  </sheetData>
  <sheetProtection algorithmName="SHA-512" hashValue="1cKoeBHUtb53X/w7cFFSS79qNqXtCJ0lVlwTDebI44tFTl1aDeySsWOw29PiHL7k9zQGZi8HH3NHfaDz8JF2pA==" saltValue="/yPAU1OiW/kFPsCxqMU4Rg==" spinCount="100000" sheet="1" selectLockedCells="1"/>
  <protectedRanges>
    <protectedRange sqref="B22:AI24 B13:AI19 B8:AI11" name="Rozstęp2"/>
    <protectedRange sqref="B8:AI11 B22:AI24 B13:AI19" name="Rozstęp1"/>
  </protectedRanges>
  <mergeCells count="3">
    <mergeCell ref="A1:P1"/>
    <mergeCell ref="A4:A6"/>
    <mergeCell ref="B4:AI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I16"/>
  <sheetViews>
    <sheetView showGridLines="0" zoomScale="90" zoomScaleNormal="90" workbookViewId="0">
      <pane xSplit="1" topLeftCell="B1" activePane="topRight" state="frozen"/>
      <selection pane="topRight" activeCell="B7" sqref="B7:AI7"/>
    </sheetView>
  </sheetViews>
  <sheetFormatPr defaultRowHeight="15"/>
  <cols>
    <col min="1" max="1" width="48.85546875" customWidth="1"/>
    <col min="2" max="35" width="16.42578125" customWidth="1"/>
  </cols>
  <sheetData>
    <row r="1" spans="1:35" ht="15.75">
      <c r="A1" s="122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>
      <c r="A3" s="26" t="s">
        <v>224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>
      <c r="A4" s="148" t="s">
        <v>209</v>
      </c>
      <c r="B4" s="139" t="s">
        <v>56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1"/>
    </row>
    <row r="5" spans="1:35">
      <c r="A5" s="138"/>
      <c r="B5" s="56" t="s">
        <v>55</v>
      </c>
      <c r="C5" s="56" t="s">
        <v>54</v>
      </c>
      <c r="D5" s="56" t="s">
        <v>60</v>
      </c>
      <c r="E5" s="38" t="s">
        <v>270</v>
      </c>
      <c r="F5" s="56" t="s">
        <v>52</v>
      </c>
      <c r="G5" s="56" t="s">
        <v>51</v>
      </c>
      <c r="H5" s="56" t="s">
        <v>50</v>
      </c>
      <c r="I5" s="56" t="s">
        <v>49</v>
      </c>
      <c r="J5" s="56" t="s">
        <v>48</v>
      </c>
      <c r="K5" s="56" t="s">
        <v>47</v>
      </c>
      <c r="L5" s="56" t="s">
        <v>46</v>
      </c>
      <c r="M5" s="56" t="s">
        <v>45</v>
      </c>
      <c r="N5" s="56" t="s">
        <v>44</v>
      </c>
      <c r="O5" s="56" t="s">
        <v>43</v>
      </c>
      <c r="P5" s="56" t="s">
        <v>42</v>
      </c>
      <c r="Q5" s="56" t="s">
        <v>250</v>
      </c>
      <c r="R5" s="56" t="s">
        <v>251</v>
      </c>
      <c r="S5" s="56" t="s">
        <v>252</v>
      </c>
      <c r="T5" s="56" t="s">
        <v>253</v>
      </c>
      <c r="U5" s="56" t="s">
        <v>254</v>
      </c>
      <c r="V5" s="56" t="s">
        <v>255</v>
      </c>
      <c r="W5" s="56" t="s">
        <v>256</v>
      </c>
      <c r="X5" s="56" t="s">
        <v>257</v>
      </c>
      <c r="Y5" s="56" t="s">
        <v>258</v>
      </c>
      <c r="Z5" s="56" t="s">
        <v>259</v>
      </c>
      <c r="AA5" s="56" t="s">
        <v>260</v>
      </c>
      <c r="AB5" s="56" t="s">
        <v>261</v>
      </c>
      <c r="AC5" s="56" t="s">
        <v>262</v>
      </c>
      <c r="AD5" s="56" t="s">
        <v>263</v>
      </c>
      <c r="AE5" s="56" t="s">
        <v>264</v>
      </c>
      <c r="AF5" s="56" t="s">
        <v>265</v>
      </c>
      <c r="AG5" s="56" t="s">
        <v>266</v>
      </c>
      <c r="AH5" s="56" t="s">
        <v>267</v>
      </c>
      <c r="AI5" s="56" t="s">
        <v>268</v>
      </c>
    </row>
    <row r="6" spans="1:35">
      <c r="A6" s="138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64" t="s">
        <v>129</v>
      </c>
      <c r="B7" s="142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4"/>
    </row>
    <row r="8" spans="1:35">
      <c r="A8" s="65" t="s">
        <v>130</v>
      </c>
      <c r="B8" s="68" t="str">
        <f>IF('Bilans uproszczony'!B19=0,"",('Bilans uproszczony'!B26-'Bilans uproszczony'!B25)/'Bilans uproszczony'!B19)</f>
        <v/>
      </c>
      <c r="C8" s="68" t="str">
        <f>IF('Bilans uproszczony'!C19=0,"",('Bilans uproszczony'!C26-'Bilans uproszczony'!C25)/'Bilans uproszczony'!C19)</f>
        <v/>
      </c>
      <c r="D8" s="68" t="str">
        <f>IF('Bilans uproszczony'!D19=0,"",('Bilans uproszczony'!D26-'Bilans uproszczony'!D25)/'Bilans uproszczony'!D19)</f>
        <v/>
      </c>
      <c r="E8" s="68" t="str">
        <f>IF('Bilans uproszczony'!E19=0,"",('Bilans uproszczony'!E26-'Bilans uproszczony'!E25)/'Bilans uproszczony'!E19)</f>
        <v/>
      </c>
      <c r="F8" s="68" t="str">
        <f>IF('Bilans uproszczony'!F19=0,"",('Bilans uproszczony'!F26-'Bilans uproszczony'!F25)/'Bilans uproszczony'!F19)</f>
        <v/>
      </c>
      <c r="G8" s="68" t="str">
        <f>IF('Bilans uproszczony'!G19=0,"",('Bilans uproszczony'!G26-'Bilans uproszczony'!G25)/'Bilans uproszczony'!G19)</f>
        <v/>
      </c>
      <c r="H8" s="68" t="str">
        <f>IF('Bilans uproszczony'!H19=0,"",('Bilans uproszczony'!H26-'Bilans uproszczony'!H25)/'Bilans uproszczony'!H19)</f>
        <v/>
      </c>
      <c r="I8" s="68" t="str">
        <f>IF('Bilans uproszczony'!I19=0,"",('Bilans uproszczony'!I26-'Bilans uproszczony'!I25)/'Bilans uproszczony'!I19)</f>
        <v/>
      </c>
      <c r="J8" s="68" t="str">
        <f>IF('Bilans uproszczony'!J19=0,"",('Bilans uproszczony'!J26-'Bilans uproszczony'!J25)/'Bilans uproszczony'!J19)</f>
        <v/>
      </c>
      <c r="K8" s="68" t="str">
        <f>IF('Bilans uproszczony'!K19=0,"",('Bilans uproszczony'!K26-'Bilans uproszczony'!K25)/'Bilans uproszczony'!K19)</f>
        <v/>
      </c>
      <c r="L8" s="68" t="str">
        <f>IF('Bilans uproszczony'!L19=0,"",('Bilans uproszczony'!L26-'Bilans uproszczony'!L25)/'Bilans uproszczony'!L19)</f>
        <v/>
      </c>
      <c r="M8" s="68" t="str">
        <f>IF('Bilans uproszczony'!M19=0,"",('Bilans uproszczony'!M26-'Bilans uproszczony'!M25)/'Bilans uproszczony'!M19)</f>
        <v/>
      </c>
      <c r="N8" s="68" t="str">
        <f>IF('Bilans uproszczony'!N19=0,"",('Bilans uproszczony'!N26-'Bilans uproszczony'!N25)/'Bilans uproszczony'!N19)</f>
        <v/>
      </c>
      <c r="O8" s="68" t="str">
        <f>IF('Bilans uproszczony'!O19=0,"",('Bilans uproszczony'!O26-'Bilans uproszczony'!O25)/'Bilans uproszczony'!O19)</f>
        <v/>
      </c>
      <c r="P8" s="68" t="str">
        <f>IF('Bilans uproszczony'!P19=0,"",('Bilans uproszczony'!P26-'Bilans uproszczony'!P25)/'Bilans uproszczony'!P19)</f>
        <v/>
      </c>
      <c r="Q8" s="68" t="str">
        <f>IF('Bilans uproszczony'!Q19=0,"",('Bilans uproszczony'!Q26-'Bilans uproszczony'!Q25)/'Bilans uproszczony'!Q19)</f>
        <v/>
      </c>
      <c r="R8" s="68" t="str">
        <f>IF('Bilans uproszczony'!R19=0,"",('Bilans uproszczony'!R26-'Bilans uproszczony'!R25)/'Bilans uproszczony'!R19)</f>
        <v/>
      </c>
      <c r="S8" s="68" t="str">
        <f>IF('Bilans uproszczony'!S19=0,"",('Bilans uproszczony'!S26-'Bilans uproszczony'!S25)/'Bilans uproszczony'!S19)</f>
        <v/>
      </c>
      <c r="T8" s="68" t="str">
        <f>IF('Bilans uproszczony'!T19=0,"",('Bilans uproszczony'!T26-'Bilans uproszczony'!T25)/'Bilans uproszczony'!T19)</f>
        <v/>
      </c>
      <c r="U8" s="68" t="str">
        <f>IF('Bilans uproszczony'!U19=0,"",('Bilans uproszczony'!U26-'Bilans uproszczony'!U25)/'Bilans uproszczony'!U19)</f>
        <v/>
      </c>
      <c r="V8" s="68" t="str">
        <f>IF('Bilans uproszczony'!V19=0,"",('Bilans uproszczony'!V26-'Bilans uproszczony'!V25)/'Bilans uproszczony'!V19)</f>
        <v/>
      </c>
      <c r="W8" s="68" t="str">
        <f>IF('Bilans uproszczony'!W19=0,"",('Bilans uproszczony'!W26-'Bilans uproszczony'!W25)/'Bilans uproszczony'!W19)</f>
        <v/>
      </c>
      <c r="X8" s="68" t="str">
        <f>IF('Bilans uproszczony'!X19=0,"",('Bilans uproszczony'!X26-'Bilans uproszczony'!X25)/'Bilans uproszczony'!X19)</f>
        <v/>
      </c>
      <c r="Y8" s="68" t="str">
        <f>IF('Bilans uproszczony'!Y19=0,"",('Bilans uproszczony'!Y26-'Bilans uproszczony'!Y25)/'Bilans uproszczony'!Y19)</f>
        <v/>
      </c>
      <c r="Z8" s="68" t="str">
        <f>IF('Bilans uproszczony'!Z19=0,"",('Bilans uproszczony'!Z26-'Bilans uproszczony'!Z25)/'Bilans uproszczony'!Z19)</f>
        <v/>
      </c>
      <c r="AA8" s="68" t="str">
        <f>IF('Bilans uproszczony'!AA19=0,"",('Bilans uproszczony'!AA26-'Bilans uproszczony'!AA25)/'Bilans uproszczony'!AA19)</f>
        <v/>
      </c>
      <c r="AB8" s="68" t="str">
        <f>IF('Bilans uproszczony'!AB19=0,"",('Bilans uproszczony'!AB26-'Bilans uproszczony'!AB25)/'Bilans uproszczony'!AB19)</f>
        <v/>
      </c>
      <c r="AC8" s="68" t="str">
        <f>IF('Bilans uproszczony'!AC19=0,"",('Bilans uproszczony'!AC26-'Bilans uproszczony'!AC25)/'Bilans uproszczony'!AC19)</f>
        <v/>
      </c>
      <c r="AD8" s="68" t="str">
        <f>IF('Bilans uproszczony'!AD19=0,"",('Bilans uproszczony'!AD26-'Bilans uproszczony'!AD25)/'Bilans uproszczony'!AD19)</f>
        <v/>
      </c>
      <c r="AE8" s="68" t="str">
        <f>IF('Bilans uproszczony'!AE19=0,"",('Bilans uproszczony'!AE26-'Bilans uproszczony'!AE25)/'Bilans uproszczony'!AE19)</f>
        <v/>
      </c>
      <c r="AF8" s="68" t="str">
        <f>IF('Bilans uproszczony'!AF19=0,"",('Bilans uproszczony'!AF26-'Bilans uproszczony'!AF25)/'Bilans uproszczony'!AF19)</f>
        <v/>
      </c>
      <c r="AG8" s="68" t="str">
        <f>IF('Bilans uproszczony'!AG19=0,"",('Bilans uproszczony'!AG26-'Bilans uproszczony'!AG25)/'Bilans uproszczony'!AG19)</f>
        <v/>
      </c>
      <c r="AH8" s="68" t="str">
        <f>IF('Bilans uproszczony'!AH19=0,"",('Bilans uproszczony'!AH26-'Bilans uproszczony'!AH25)/'Bilans uproszczony'!AH19)</f>
        <v/>
      </c>
      <c r="AI8" s="68" t="str">
        <f>IF('Bilans uproszczony'!AI19=0,"",('Bilans uproszczony'!AI26-'Bilans uproszczony'!AI25)/'Bilans uproszczony'!AI19)</f>
        <v/>
      </c>
    </row>
    <row r="9" spans="1:35">
      <c r="A9" s="65" t="s">
        <v>131</v>
      </c>
      <c r="B9" s="68" t="str">
        <f>IF('Bilans uproszczony'!B8-'Bilans uproszczony'!B14=0,"",('Bilans uproszczony'!B25+'Bilans uproszczony'!B23+'Bilans uproszczony'!B24)/('Bilans uproszczony'!B8-'Bilans uproszczony'!B14))</f>
        <v/>
      </c>
      <c r="C9" s="68" t="str">
        <f>IF('Bilans uproszczony'!C8-'Bilans uproszczony'!C14=0,"",('Bilans uproszczony'!C25+'Bilans uproszczony'!C23+'Bilans uproszczony'!C24)/('Bilans uproszczony'!C8-'Bilans uproszczony'!C14))</f>
        <v/>
      </c>
      <c r="D9" s="68" t="str">
        <f>IF('Bilans uproszczony'!D8-'Bilans uproszczony'!D14=0,"",('Bilans uproszczony'!D25+'Bilans uproszczony'!D23+'Bilans uproszczony'!D24)/('Bilans uproszczony'!D8-'Bilans uproszczony'!D14))</f>
        <v/>
      </c>
      <c r="E9" s="68" t="str">
        <f>IF('Bilans uproszczony'!E8-'Bilans uproszczony'!E14=0,"",('Bilans uproszczony'!E25+'Bilans uproszczony'!E23+'Bilans uproszczony'!E24)/('Bilans uproszczony'!E8-'Bilans uproszczony'!E14))</f>
        <v/>
      </c>
      <c r="F9" s="68" t="str">
        <f>IF('Bilans uproszczony'!F8-'Bilans uproszczony'!F14=0,"",('Bilans uproszczony'!F25+'Bilans uproszczony'!F23+'Bilans uproszczony'!F24)/('Bilans uproszczony'!F8-'Bilans uproszczony'!F14))</f>
        <v/>
      </c>
      <c r="G9" s="68" t="str">
        <f>IF('Bilans uproszczony'!G8-'Bilans uproszczony'!G14=0,"",('Bilans uproszczony'!G25+'Bilans uproszczony'!G23+'Bilans uproszczony'!G24)/('Bilans uproszczony'!G8-'Bilans uproszczony'!G14))</f>
        <v/>
      </c>
      <c r="H9" s="68" t="str">
        <f>IF('Bilans uproszczony'!H8-'Bilans uproszczony'!H14=0,"",('Bilans uproszczony'!H25+'Bilans uproszczony'!H23+'Bilans uproszczony'!H24)/('Bilans uproszczony'!H8-'Bilans uproszczony'!H14))</f>
        <v/>
      </c>
      <c r="I9" s="68" t="str">
        <f>IF('Bilans uproszczony'!I8-'Bilans uproszczony'!I14=0,"",('Bilans uproszczony'!I25+'Bilans uproszczony'!I23+'Bilans uproszczony'!I24)/('Bilans uproszczony'!I8-'Bilans uproszczony'!I14))</f>
        <v/>
      </c>
      <c r="J9" s="68" t="str">
        <f>IF('Bilans uproszczony'!J8-'Bilans uproszczony'!J14=0,"",('Bilans uproszczony'!J25+'Bilans uproszczony'!J23+'Bilans uproszczony'!J24)/('Bilans uproszczony'!J8-'Bilans uproszczony'!J14))</f>
        <v/>
      </c>
      <c r="K9" s="68" t="str">
        <f>IF('Bilans uproszczony'!K8-'Bilans uproszczony'!K14=0,"",('Bilans uproszczony'!K25+'Bilans uproszczony'!K23+'Bilans uproszczony'!K24)/('Bilans uproszczony'!K8-'Bilans uproszczony'!K14))</f>
        <v/>
      </c>
      <c r="L9" s="68" t="str">
        <f>IF('Bilans uproszczony'!L8-'Bilans uproszczony'!L14=0,"",('Bilans uproszczony'!L25+'Bilans uproszczony'!L23+'Bilans uproszczony'!L24)/('Bilans uproszczony'!L8-'Bilans uproszczony'!L14))</f>
        <v/>
      </c>
      <c r="M9" s="68" t="str">
        <f>IF('Bilans uproszczony'!M8-'Bilans uproszczony'!M14=0,"",('Bilans uproszczony'!M25+'Bilans uproszczony'!M23+'Bilans uproszczony'!M24)/('Bilans uproszczony'!M8-'Bilans uproszczony'!M14))</f>
        <v/>
      </c>
      <c r="N9" s="68" t="str">
        <f>IF('Bilans uproszczony'!N8-'Bilans uproszczony'!N14=0,"",('Bilans uproszczony'!N25+'Bilans uproszczony'!N23+'Bilans uproszczony'!N24)/('Bilans uproszczony'!N8-'Bilans uproszczony'!N14))</f>
        <v/>
      </c>
      <c r="O9" s="68" t="str">
        <f>IF('Bilans uproszczony'!O8-'Bilans uproszczony'!O14=0,"",('Bilans uproszczony'!O25+'Bilans uproszczony'!O23+'Bilans uproszczony'!O24)/('Bilans uproszczony'!O8-'Bilans uproszczony'!O14))</f>
        <v/>
      </c>
      <c r="P9" s="68" t="str">
        <f>IF('Bilans uproszczony'!P8-'Bilans uproszczony'!P14=0,"",('Bilans uproszczony'!P25+'Bilans uproszczony'!P23+'Bilans uproszczony'!P24)/('Bilans uproszczony'!P8-'Bilans uproszczony'!P14))</f>
        <v/>
      </c>
      <c r="Q9" s="68" t="str">
        <f>IF('Bilans uproszczony'!Q8-'Bilans uproszczony'!Q14=0,"",('Bilans uproszczony'!Q25+'Bilans uproszczony'!Q23+'Bilans uproszczony'!Q24)/('Bilans uproszczony'!Q8-'Bilans uproszczony'!Q14))</f>
        <v/>
      </c>
      <c r="R9" s="68" t="str">
        <f>IF('Bilans uproszczony'!R8-'Bilans uproszczony'!R14=0,"",('Bilans uproszczony'!R25+'Bilans uproszczony'!R23+'Bilans uproszczony'!R24)/('Bilans uproszczony'!R8-'Bilans uproszczony'!R14))</f>
        <v/>
      </c>
      <c r="S9" s="68" t="str">
        <f>IF('Bilans uproszczony'!S8-'Bilans uproszczony'!S14=0,"",('Bilans uproszczony'!S25+'Bilans uproszczony'!S23+'Bilans uproszczony'!S24)/('Bilans uproszczony'!S8-'Bilans uproszczony'!S14))</f>
        <v/>
      </c>
      <c r="T9" s="68" t="str">
        <f>IF('Bilans uproszczony'!T8-'Bilans uproszczony'!T14=0,"",('Bilans uproszczony'!T25+'Bilans uproszczony'!T23+'Bilans uproszczony'!T24)/('Bilans uproszczony'!T8-'Bilans uproszczony'!T14))</f>
        <v/>
      </c>
      <c r="U9" s="68" t="str">
        <f>IF('Bilans uproszczony'!U8-'Bilans uproszczony'!U14=0,"",('Bilans uproszczony'!U25+'Bilans uproszczony'!U23+'Bilans uproszczony'!U24)/('Bilans uproszczony'!U8-'Bilans uproszczony'!U14))</f>
        <v/>
      </c>
      <c r="V9" s="68" t="str">
        <f>IF('Bilans uproszczony'!V8-'Bilans uproszczony'!V14=0,"",('Bilans uproszczony'!V25+'Bilans uproszczony'!V23+'Bilans uproszczony'!V24)/('Bilans uproszczony'!V8-'Bilans uproszczony'!V14))</f>
        <v/>
      </c>
      <c r="W9" s="68" t="str">
        <f>IF('Bilans uproszczony'!W8-'Bilans uproszczony'!W14=0,"",('Bilans uproszczony'!W25+'Bilans uproszczony'!W23+'Bilans uproszczony'!W24)/('Bilans uproszczony'!W8-'Bilans uproszczony'!W14))</f>
        <v/>
      </c>
      <c r="X9" s="68" t="str">
        <f>IF('Bilans uproszczony'!X8-'Bilans uproszczony'!X14=0,"",('Bilans uproszczony'!X25+'Bilans uproszczony'!X23+'Bilans uproszczony'!X24)/('Bilans uproszczony'!X8-'Bilans uproszczony'!X14))</f>
        <v/>
      </c>
      <c r="Y9" s="68" t="str">
        <f>IF('Bilans uproszczony'!Y8-'Bilans uproszczony'!Y14=0,"",('Bilans uproszczony'!Y25+'Bilans uproszczony'!Y23+'Bilans uproszczony'!Y24)/('Bilans uproszczony'!Y8-'Bilans uproszczony'!Y14))</f>
        <v/>
      </c>
      <c r="Z9" s="68" t="str">
        <f>IF('Bilans uproszczony'!Z8-'Bilans uproszczony'!Z14=0,"",('Bilans uproszczony'!Z25+'Bilans uproszczony'!Z23+'Bilans uproszczony'!Z24)/('Bilans uproszczony'!Z8-'Bilans uproszczony'!Z14))</f>
        <v/>
      </c>
      <c r="AA9" s="68" t="str">
        <f>IF('Bilans uproszczony'!AA8-'Bilans uproszczony'!AA14=0,"",('Bilans uproszczony'!AA25+'Bilans uproszczony'!AA23+'Bilans uproszczony'!AA24)/('Bilans uproszczony'!AA8-'Bilans uproszczony'!AA14))</f>
        <v/>
      </c>
      <c r="AB9" s="68" t="str">
        <f>IF('Bilans uproszczony'!AB8-'Bilans uproszczony'!AB14=0,"",('Bilans uproszczony'!AB25+'Bilans uproszczony'!AB23+'Bilans uproszczony'!AB24)/('Bilans uproszczony'!AB8-'Bilans uproszczony'!AB14))</f>
        <v/>
      </c>
      <c r="AC9" s="68" t="str">
        <f>IF('Bilans uproszczony'!AC8-'Bilans uproszczony'!AC14=0,"",('Bilans uproszczony'!AC25+'Bilans uproszczony'!AC23+'Bilans uproszczony'!AC24)/('Bilans uproszczony'!AC8-'Bilans uproszczony'!AC14))</f>
        <v/>
      </c>
      <c r="AD9" s="68" t="str">
        <f>IF('Bilans uproszczony'!AD8-'Bilans uproszczony'!AD14=0,"",('Bilans uproszczony'!AD25+'Bilans uproszczony'!AD23+'Bilans uproszczony'!AD24)/('Bilans uproszczony'!AD8-'Bilans uproszczony'!AD14))</f>
        <v/>
      </c>
      <c r="AE9" s="68" t="str">
        <f>IF('Bilans uproszczony'!AE8-'Bilans uproszczony'!AE14=0,"",('Bilans uproszczony'!AE25+'Bilans uproszczony'!AE23+'Bilans uproszczony'!AE24)/('Bilans uproszczony'!AE8-'Bilans uproszczony'!AE14))</f>
        <v/>
      </c>
      <c r="AF9" s="68" t="str">
        <f>IF('Bilans uproszczony'!AF8-'Bilans uproszczony'!AF14=0,"",('Bilans uproszczony'!AF25+'Bilans uproszczony'!AF23+'Bilans uproszczony'!AF24)/('Bilans uproszczony'!AF8-'Bilans uproszczony'!AF14))</f>
        <v/>
      </c>
      <c r="AG9" s="68" t="str">
        <f>IF('Bilans uproszczony'!AG8-'Bilans uproszczony'!AG14=0,"",('Bilans uproszczony'!AG25+'Bilans uproszczony'!AG23+'Bilans uproszczony'!AG24)/('Bilans uproszczony'!AG8-'Bilans uproszczony'!AG14))</f>
        <v/>
      </c>
      <c r="AH9" s="68" t="str">
        <f>IF('Bilans uproszczony'!AH8-'Bilans uproszczony'!AH14=0,"",('Bilans uproszczony'!AH25+'Bilans uproszczony'!AH23+'Bilans uproszczony'!AH24)/('Bilans uproszczony'!AH8-'Bilans uproszczony'!AH14))</f>
        <v/>
      </c>
      <c r="AI9" s="68" t="str">
        <f>IF('Bilans uproszczony'!AI8-'Bilans uproszczony'!AI14=0,"",('Bilans uproszczony'!AI25+'Bilans uproszczony'!AI23+'Bilans uproszczony'!AI24)/('Bilans uproszczony'!AI8-'Bilans uproszczony'!AI14))</f>
        <v/>
      </c>
    </row>
    <row r="10" spans="1:35">
      <c r="A10" s="69" t="s">
        <v>133</v>
      </c>
      <c r="B10" s="142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1:35">
      <c r="A11" s="65" t="s">
        <v>134</v>
      </c>
      <c r="B11" s="70" t="str">
        <f>IF('RZiS uproszczony'!B7=0,"",'RZiS uproszczony'!B24/'RZiS uproszczony'!B7)</f>
        <v/>
      </c>
      <c r="C11" s="70" t="str">
        <f>IF('RZiS uproszczony'!C7=0,"",'RZiS uproszczony'!C24/'RZiS uproszczony'!C7)</f>
        <v/>
      </c>
      <c r="D11" s="70" t="str">
        <f>IF('RZiS uproszczony'!D7=0,"",'RZiS uproszczony'!D24/'RZiS uproszczony'!D7)</f>
        <v/>
      </c>
      <c r="E11" s="70" t="str">
        <f>IF('RZiS uproszczony'!E7=0,"",'RZiS uproszczony'!E24/'RZiS uproszczony'!E7)</f>
        <v/>
      </c>
      <c r="F11" s="70" t="str">
        <f>IF('RZiS uproszczony'!F7=0,"",'RZiS uproszczony'!F24/'RZiS uproszczony'!F7)</f>
        <v/>
      </c>
      <c r="G11" s="70" t="str">
        <f>IF('RZiS uproszczony'!G7=0,"",'RZiS uproszczony'!G24/'RZiS uproszczony'!G7)</f>
        <v/>
      </c>
      <c r="H11" s="70" t="str">
        <f>IF('RZiS uproszczony'!H7=0,"",'RZiS uproszczony'!H24/'RZiS uproszczony'!H7)</f>
        <v/>
      </c>
      <c r="I11" s="70" t="str">
        <f>IF('RZiS uproszczony'!I7=0,"",'RZiS uproszczony'!I24/'RZiS uproszczony'!I7)</f>
        <v/>
      </c>
      <c r="J11" s="70" t="str">
        <f>IF('RZiS uproszczony'!J7=0,"",'RZiS uproszczony'!J24/'RZiS uproszczony'!J7)</f>
        <v/>
      </c>
      <c r="K11" s="70" t="str">
        <f>IF('RZiS uproszczony'!K7=0,"",'RZiS uproszczony'!K24/'RZiS uproszczony'!K7)</f>
        <v/>
      </c>
      <c r="L11" s="70" t="str">
        <f>IF('RZiS uproszczony'!L7=0,"",'RZiS uproszczony'!L24/'RZiS uproszczony'!L7)</f>
        <v/>
      </c>
      <c r="M11" s="70" t="str">
        <f>IF('RZiS uproszczony'!M7=0,"",'RZiS uproszczony'!M24/'RZiS uproszczony'!M7)</f>
        <v/>
      </c>
      <c r="N11" s="70" t="str">
        <f>IF('RZiS uproszczony'!N7=0,"",'RZiS uproszczony'!N24/'RZiS uproszczony'!N7)</f>
        <v/>
      </c>
      <c r="O11" s="70" t="str">
        <f>IF('RZiS uproszczony'!O7=0,"",'RZiS uproszczony'!O24/'RZiS uproszczony'!O7)</f>
        <v/>
      </c>
      <c r="P11" s="70" t="str">
        <f>IF('RZiS uproszczony'!P7=0,"",'RZiS uproszczony'!P24/'RZiS uproszczony'!P7)</f>
        <v/>
      </c>
      <c r="Q11" s="70" t="str">
        <f>IF('RZiS uproszczony'!Q7=0,"",'RZiS uproszczony'!Q24/'RZiS uproszczony'!Q7)</f>
        <v/>
      </c>
      <c r="R11" s="70" t="str">
        <f>IF('RZiS uproszczony'!R7=0,"",'RZiS uproszczony'!R24/'RZiS uproszczony'!R7)</f>
        <v/>
      </c>
      <c r="S11" s="70" t="str">
        <f>IF('RZiS uproszczony'!S7=0,"",'RZiS uproszczony'!S24/'RZiS uproszczony'!S7)</f>
        <v/>
      </c>
      <c r="T11" s="70" t="str">
        <f>IF('RZiS uproszczony'!T7=0,"",'RZiS uproszczony'!T24/'RZiS uproszczony'!T7)</f>
        <v/>
      </c>
      <c r="U11" s="70" t="str">
        <f>IF('RZiS uproszczony'!U7=0,"",'RZiS uproszczony'!U24/'RZiS uproszczony'!U7)</f>
        <v/>
      </c>
      <c r="V11" s="70" t="str">
        <f>IF('RZiS uproszczony'!V7=0,"",'RZiS uproszczony'!V24/'RZiS uproszczony'!V7)</f>
        <v/>
      </c>
      <c r="W11" s="70" t="str">
        <f>IF('RZiS uproszczony'!W7=0,"",'RZiS uproszczony'!W24/'RZiS uproszczony'!W7)</f>
        <v/>
      </c>
      <c r="X11" s="70" t="str">
        <f>IF('RZiS uproszczony'!X7=0,"",'RZiS uproszczony'!X24/'RZiS uproszczony'!X7)</f>
        <v/>
      </c>
      <c r="Y11" s="70" t="str">
        <f>IF('RZiS uproszczony'!Y7=0,"",'RZiS uproszczony'!Y24/'RZiS uproszczony'!Y7)</f>
        <v/>
      </c>
      <c r="Z11" s="70" t="str">
        <f>IF('RZiS uproszczony'!Z7=0,"",'RZiS uproszczony'!Z24/'RZiS uproszczony'!Z7)</f>
        <v/>
      </c>
      <c r="AA11" s="70" t="str">
        <f>IF('RZiS uproszczony'!AA7=0,"",'RZiS uproszczony'!AA24/'RZiS uproszczony'!AA7)</f>
        <v/>
      </c>
      <c r="AB11" s="70" t="str">
        <f>IF('RZiS uproszczony'!AB7=0,"",'RZiS uproszczony'!AB24/'RZiS uproszczony'!AB7)</f>
        <v/>
      </c>
      <c r="AC11" s="70" t="str">
        <f>IF('RZiS uproszczony'!AC7=0,"",'RZiS uproszczony'!AC24/'RZiS uproszczony'!AC7)</f>
        <v/>
      </c>
      <c r="AD11" s="70" t="str">
        <f>IF('RZiS uproszczony'!AD7=0,"",'RZiS uproszczony'!AD24/'RZiS uproszczony'!AD7)</f>
        <v/>
      </c>
      <c r="AE11" s="70" t="str">
        <f>IF('RZiS uproszczony'!AE7=0,"",'RZiS uproszczony'!AE24/'RZiS uproszczony'!AE7)</f>
        <v/>
      </c>
      <c r="AF11" s="70" t="str">
        <f>IF('RZiS uproszczony'!AF7=0,"",'RZiS uproszczony'!AF24/'RZiS uproszczony'!AF7)</f>
        <v/>
      </c>
      <c r="AG11" s="70" t="str">
        <f>IF('RZiS uproszczony'!AG7=0,"",'RZiS uproszczony'!AG24/'RZiS uproszczony'!AG7)</f>
        <v/>
      </c>
      <c r="AH11" s="70" t="str">
        <f>IF('RZiS uproszczony'!AH7=0,"",'RZiS uproszczony'!AH24/'RZiS uproszczony'!AH7)</f>
        <v/>
      </c>
      <c r="AI11" s="70" t="str">
        <f>IF('RZiS uproszczony'!AI7=0,"",'RZiS uproszczony'!AI24/'RZiS uproszczony'!AI7)</f>
        <v/>
      </c>
    </row>
    <row r="12" spans="1:35">
      <c r="A12" s="65" t="s">
        <v>135</v>
      </c>
      <c r="B12" s="70" t="str">
        <f>IF('Bilans uproszczony'!B25=0,"",'RZiS uproszczony'!B24/'Bilans uproszczony'!B25)</f>
        <v/>
      </c>
      <c r="C12" s="70" t="str">
        <f>IF('Bilans uproszczony'!C25=0,"",'RZiS uproszczony'!C24/'Bilans uproszczony'!C25)</f>
        <v/>
      </c>
      <c r="D12" s="70" t="str">
        <f>IF('Bilans uproszczony'!D25=0,"",'RZiS uproszczony'!D24/'Bilans uproszczony'!D25)</f>
        <v/>
      </c>
      <c r="E12" s="70" t="str">
        <f>IF('Bilans uproszczony'!E25=0,"",'RZiS uproszczony'!E24/'Bilans uproszczony'!E25)</f>
        <v/>
      </c>
      <c r="F12" s="70" t="str">
        <f>IF('Bilans uproszczony'!F25=0,"",'RZiS uproszczony'!F24/'Bilans uproszczony'!F25)</f>
        <v/>
      </c>
      <c r="G12" s="70" t="str">
        <f>IF('Bilans uproszczony'!G25=0,"",'RZiS uproszczony'!G24/'Bilans uproszczony'!G25)</f>
        <v/>
      </c>
      <c r="H12" s="70" t="str">
        <f>IF('Bilans uproszczony'!H25=0,"",'RZiS uproszczony'!H24/'Bilans uproszczony'!H25)</f>
        <v/>
      </c>
      <c r="I12" s="70" t="str">
        <f>IF('Bilans uproszczony'!I25=0,"",'RZiS uproszczony'!I24/'Bilans uproszczony'!I25)</f>
        <v/>
      </c>
      <c r="J12" s="70" t="str">
        <f>IF('Bilans uproszczony'!J25=0,"",'RZiS uproszczony'!J24/'Bilans uproszczony'!J25)</f>
        <v/>
      </c>
      <c r="K12" s="70" t="str">
        <f>IF('Bilans uproszczony'!K25=0,"",'RZiS uproszczony'!K24/'Bilans uproszczony'!K25)</f>
        <v/>
      </c>
      <c r="L12" s="70" t="str">
        <f>IF('Bilans uproszczony'!L25=0,"",'RZiS uproszczony'!L24/'Bilans uproszczony'!L25)</f>
        <v/>
      </c>
      <c r="M12" s="70" t="str">
        <f>IF('Bilans uproszczony'!M25=0,"",'RZiS uproszczony'!M24/'Bilans uproszczony'!M25)</f>
        <v/>
      </c>
      <c r="N12" s="70" t="str">
        <f>IF('Bilans uproszczony'!N25=0,"",'RZiS uproszczony'!N24/'Bilans uproszczony'!N25)</f>
        <v/>
      </c>
      <c r="O12" s="70" t="str">
        <f>IF('Bilans uproszczony'!O25=0,"",'RZiS uproszczony'!O24/'Bilans uproszczony'!O25)</f>
        <v/>
      </c>
      <c r="P12" s="70" t="str">
        <f>IF('Bilans uproszczony'!P25=0,"",'RZiS uproszczony'!P24/'Bilans uproszczony'!P25)</f>
        <v/>
      </c>
      <c r="Q12" s="70" t="str">
        <f>IF('Bilans uproszczony'!Q25=0,"",'RZiS uproszczony'!Q24/'Bilans uproszczony'!Q25)</f>
        <v/>
      </c>
      <c r="R12" s="70" t="str">
        <f>IF('Bilans uproszczony'!R25=0,"",'RZiS uproszczony'!R24/'Bilans uproszczony'!R25)</f>
        <v/>
      </c>
      <c r="S12" s="70" t="str">
        <f>IF('Bilans uproszczony'!S25=0,"",'RZiS uproszczony'!S24/'Bilans uproszczony'!S25)</f>
        <v/>
      </c>
      <c r="T12" s="70" t="str">
        <f>IF('Bilans uproszczony'!T25=0,"",'RZiS uproszczony'!T24/'Bilans uproszczony'!T25)</f>
        <v/>
      </c>
      <c r="U12" s="70" t="str">
        <f>IF('Bilans uproszczony'!U25=0,"",'RZiS uproszczony'!U24/'Bilans uproszczony'!U25)</f>
        <v/>
      </c>
      <c r="V12" s="70" t="str">
        <f>IF('Bilans uproszczony'!V25=0,"",'RZiS uproszczony'!V24/'Bilans uproszczony'!V25)</f>
        <v/>
      </c>
      <c r="W12" s="70" t="str">
        <f>IF('Bilans uproszczony'!W25=0,"",'RZiS uproszczony'!W24/'Bilans uproszczony'!W25)</f>
        <v/>
      </c>
      <c r="X12" s="70" t="str">
        <f>IF('Bilans uproszczony'!X25=0,"",'RZiS uproszczony'!X24/'Bilans uproszczony'!X25)</f>
        <v/>
      </c>
      <c r="Y12" s="70" t="str">
        <f>IF('Bilans uproszczony'!Y25=0,"",'RZiS uproszczony'!Y24/'Bilans uproszczony'!Y25)</f>
        <v/>
      </c>
      <c r="Z12" s="70" t="str">
        <f>IF('Bilans uproszczony'!Z25=0,"",'RZiS uproszczony'!Z24/'Bilans uproszczony'!Z25)</f>
        <v/>
      </c>
      <c r="AA12" s="70" t="str">
        <f>IF('Bilans uproszczony'!AA25=0,"",'RZiS uproszczony'!AA24/'Bilans uproszczony'!AA25)</f>
        <v/>
      </c>
      <c r="AB12" s="70" t="str">
        <f>IF('Bilans uproszczony'!AB25=0,"",'RZiS uproszczony'!AB24/'Bilans uproszczony'!AB25)</f>
        <v/>
      </c>
      <c r="AC12" s="70" t="str">
        <f>IF('Bilans uproszczony'!AC25=0,"",'RZiS uproszczony'!AC24/'Bilans uproszczony'!AC25)</f>
        <v/>
      </c>
      <c r="AD12" s="70" t="str">
        <f>IF('Bilans uproszczony'!AD25=0,"",'RZiS uproszczony'!AD24/'Bilans uproszczony'!AD25)</f>
        <v/>
      </c>
      <c r="AE12" s="70" t="str">
        <f>IF('Bilans uproszczony'!AE25=0,"",'RZiS uproszczony'!AE24/'Bilans uproszczony'!AE25)</f>
        <v/>
      </c>
      <c r="AF12" s="70" t="str">
        <f>IF('Bilans uproszczony'!AF25=0,"",'RZiS uproszczony'!AF24/'Bilans uproszczony'!AF25)</f>
        <v/>
      </c>
      <c r="AG12" s="70" t="str">
        <f>IF('Bilans uproszczony'!AG25=0,"",'RZiS uproszczony'!AG24/'Bilans uproszczony'!AG25)</f>
        <v/>
      </c>
      <c r="AH12" s="70" t="str">
        <f>IF('Bilans uproszczony'!AH25=0,"",'RZiS uproszczony'!AH24/'Bilans uproszczony'!AH25)</f>
        <v/>
      </c>
      <c r="AI12" s="70" t="str">
        <f>IF('Bilans uproszczony'!AI25=0,"",'RZiS uproszczony'!AI24/'Bilans uproszczony'!AI25)</f>
        <v/>
      </c>
    </row>
    <row r="13" spans="1:35">
      <c r="A13" s="65" t="s">
        <v>136</v>
      </c>
      <c r="B13" s="70" t="str">
        <f>IF('Bilans uproszczony'!B19=0,"",'RZiS uproszczony'!B24/'Bilans uproszczony'!B19)</f>
        <v/>
      </c>
      <c r="C13" s="70" t="str">
        <f>IF('Bilans uproszczony'!C19=0,"",'RZiS uproszczony'!C24/'Bilans uproszczony'!C19)</f>
        <v/>
      </c>
      <c r="D13" s="70" t="str">
        <f>IF('Bilans uproszczony'!D19=0,"",'RZiS uproszczony'!D24/'Bilans uproszczony'!D19)</f>
        <v/>
      </c>
      <c r="E13" s="70" t="str">
        <f>IF('Bilans uproszczony'!E19=0,"",'RZiS uproszczony'!E24/'Bilans uproszczony'!E19)</f>
        <v/>
      </c>
      <c r="F13" s="70" t="str">
        <f>IF('Bilans uproszczony'!F19=0,"",'RZiS uproszczony'!F24/'Bilans uproszczony'!F19)</f>
        <v/>
      </c>
      <c r="G13" s="70" t="str">
        <f>IF('Bilans uproszczony'!G19=0,"",'RZiS uproszczony'!G24/'Bilans uproszczony'!G19)</f>
        <v/>
      </c>
      <c r="H13" s="70" t="str">
        <f>IF('Bilans uproszczony'!H19=0,"",'RZiS uproszczony'!H24/'Bilans uproszczony'!H19)</f>
        <v/>
      </c>
      <c r="I13" s="70" t="str">
        <f>IF('Bilans uproszczony'!I19=0,"",'RZiS uproszczony'!I24/'Bilans uproszczony'!I19)</f>
        <v/>
      </c>
      <c r="J13" s="70" t="str">
        <f>IF('Bilans uproszczony'!J19=0,"",'RZiS uproszczony'!J24/'Bilans uproszczony'!J19)</f>
        <v/>
      </c>
      <c r="K13" s="70" t="str">
        <f>IF('Bilans uproszczony'!K19=0,"",'RZiS uproszczony'!K24/'Bilans uproszczony'!K19)</f>
        <v/>
      </c>
      <c r="L13" s="70" t="str">
        <f>IF('Bilans uproszczony'!L19=0,"",'RZiS uproszczony'!L24/'Bilans uproszczony'!L19)</f>
        <v/>
      </c>
      <c r="M13" s="70" t="str">
        <f>IF('Bilans uproszczony'!M19=0,"",'RZiS uproszczony'!M24/'Bilans uproszczony'!M19)</f>
        <v/>
      </c>
      <c r="N13" s="70" t="str">
        <f>IF('Bilans uproszczony'!N19=0,"",'RZiS uproszczony'!N24/'Bilans uproszczony'!N19)</f>
        <v/>
      </c>
      <c r="O13" s="70" t="str">
        <f>IF('Bilans uproszczony'!O19=0,"",'RZiS uproszczony'!O24/'Bilans uproszczony'!O19)</f>
        <v/>
      </c>
      <c r="P13" s="70" t="str">
        <f>IF('Bilans uproszczony'!P19=0,"",'RZiS uproszczony'!P24/'Bilans uproszczony'!P19)</f>
        <v/>
      </c>
      <c r="Q13" s="70" t="str">
        <f>IF('Bilans uproszczony'!Q19=0,"",'RZiS uproszczony'!Q24/'Bilans uproszczony'!Q19)</f>
        <v/>
      </c>
      <c r="R13" s="70" t="str">
        <f>IF('Bilans uproszczony'!R19=0,"",'RZiS uproszczony'!R24/'Bilans uproszczony'!R19)</f>
        <v/>
      </c>
      <c r="S13" s="70" t="str">
        <f>IF('Bilans uproszczony'!S19=0,"",'RZiS uproszczony'!S24/'Bilans uproszczony'!S19)</f>
        <v/>
      </c>
      <c r="T13" s="70" t="str">
        <f>IF('Bilans uproszczony'!T19=0,"",'RZiS uproszczony'!T24/'Bilans uproszczony'!T19)</f>
        <v/>
      </c>
      <c r="U13" s="70" t="str">
        <f>IF('Bilans uproszczony'!U19=0,"",'RZiS uproszczony'!U24/'Bilans uproszczony'!U19)</f>
        <v/>
      </c>
      <c r="V13" s="70" t="str">
        <f>IF('Bilans uproszczony'!V19=0,"",'RZiS uproszczony'!V24/'Bilans uproszczony'!V19)</f>
        <v/>
      </c>
      <c r="W13" s="70" t="str">
        <f>IF('Bilans uproszczony'!W19=0,"",'RZiS uproszczony'!W24/'Bilans uproszczony'!W19)</f>
        <v/>
      </c>
      <c r="X13" s="70" t="str">
        <f>IF('Bilans uproszczony'!X19=0,"",'RZiS uproszczony'!X24/'Bilans uproszczony'!X19)</f>
        <v/>
      </c>
      <c r="Y13" s="70" t="str">
        <f>IF('Bilans uproszczony'!Y19=0,"",'RZiS uproszczony'!Y24/'Bilans uproszczony'!Y19)</f>
        <v/>
      </c>
      <c r="Z13" s="70" t="str">
        <f>IF('Bilans uproszczony'!Z19=0,"",'RZiS uproszczony'!Z24/'Bilans uproszczony'!Z19)</f>
        <v/>
      </c>
      <c r="AA13" s="70" t="str">
        <f>IF('Bilans uproszczony'!AA19=0,"",'RZiS uproszczony'!AA24/'Bilans uproszczony'!AA19)</f>
        <v/>
      </c>
      <c r="AB13" s="70" t="str">
        <f>IF('Bilans uproszczony'!AB19=0,"",'RZiS uproszczony'!AB24/'Bilans uproszczony'!AB19)</f>
        <v/>
      </c>
      <c r="AC13" s="70" t="str">
        <f>IF('Bilans uproszczony'!AC19=0,"",'RZiS uproszczony'!AC24/'Bilans uproszczony'!AC19)</f>
        <v/>
      </c>
      <c r="AD13" s="70" t="str">
        <f>IF('Bilans uproszczony'!AD19=0,"",'RZiS uproszczony'!AD24/'Bilans uproszczony'!AD19)</f>
        <v/>
      </c>
      <c r="AE13" s="70" t="str">
        <f>IF('Bilans uproszczony'!AE19=0,"",'RZiS uproszczony'!AE24/'Bilans uproszczony'!AE19)</f>
        <v/>
      </c>
      <c r="AF13" s="70" t="str">
        <f>IF('Bilans uproszczony'!AF19=0,"",'RZiS uproszczony'!AF24/'Bilans uproszczony'!AF19)</f>
        <v/>
      </c>
      <c r="AG13" s="70" t="str">
        <f>IF('Bilans uproszczony'!AG19=0,"",'RZiS uproszczony'!AG24/'Bilans uproszczony'!AG19)</f>
        <v/>
      </c>
      <c r="AH13" s="70" t="str">
        <f>IF('Bilans uproszczony'!AH19=0,"",'RZiS uproszczony'!AH24/'Bilans uproszczony'!AH19)</f>
        <v/>
      </c>
      <c r="AI13" s="70" t="str">
        <f>IF('Bilans uproszczony'!AI19=0,"",'RZiS uproszczony'!AI24/'Bilans uproszczony'!AI19)</f>
        <v/>
      </c>
    </row>
    <row r="14" spans="1:35">
      <c r="A14" s="149"/>
      <c r="B14" s="149"/>
      <c r="C14" s="27"/>
      <c r="D14" s="27"/>
      <c r="E14" s="27"/>
      <c r="F14" s="27"/>
      <c r="G14" s="27"/>
      <c r="H14" s="27"/>
      <c r="I14" s="27"/>
      <c r="J14" s="27"/>
      <c r="K14" s="27"/>
      <c r="L14" s="12"/>
      <c r="M14" s="10"/>
      <c r="N14" s="3"/>
      <c r="O14" s="3"/>
      <c r="P14" s="3"/>
    </row>
    <row r="15" spans="1:35">
      <c r="A15" s="13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2"/>
      <c r="M15" s="10"/>
      <c r="N15" s="3"/>
      <c r="O15" s="3"/>
      <c r="P15" s="3"/>
    </row>
    <row r="16" spans="1:35">
      <c r="A16" s="13"/>
      <c r="B16" s="137" t="s">
        <v>201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</row>
  </sheetData>
  <sheetProtection algorithmName="SHA-512" hashValue="3OaJUntsBTw170tlDWGB3EjNgtOXiJL9b92abPysooOzRdhiYXO0nd9GHW80Dx3XaJp17EtTutVKltvwYaB5kg==" saltValue="bwL3OVXx6uwcG/EcfkxI8Q==" spinCount="100000" sheet="1" selectLockedCells="1"/>
  <mergeCells count="7">
    <mergeCell ref="B16:P16"/>
    <mergeCell ref="A1:P1"/>
    <mergeCell ref="A4:A6"/>
    <mergeCell ref="A14:B14"/>
    <mergeCell ref="B4:AI4"/>
    <mergeCell ref="B7:AI7"/>
    <mergeCell ref="B10:AI10"/>
  </mergeCells>
  <conditionalFormatting sqref="B7 B10">
    <cfRule type="containsErrors" dxfId="2" priority="4">
      <formula>ISERROR(B7)</formula>
    </cfRule>
  </conditionalFormatting>
  <conditionalFormatting sqref="B4 B11:AI13 B5:AI6 B8:AI9">
    <cfRule type="containsErrors" dxfId="1" priority="5">
      <formula>ISERROR(B4)</formula>
    </cfRule>
  </conditionalFormatting>
  <conditionalFormatting sqref="B11:AI13 B8:AI9">
    <cfRule type="containsErrors" dxfId="0" priority="3">
      <formula>ISERROR(B8)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Informacje podstawowe</vt:lpstr>
      <vt:lpstr>Bilans</vt:lpstr>
      <vt:lpstr>RZiS</vt:lpstr>
      <vt:lpstr>CF</vt:lpstr>
      <vt:lpstr>Analiza wskaznikowa</vt:lpstr>
      <vt:lpstr>Bilans uproszczony</vt:lpstr>
      <vt:lpstr>RZiS uproszczony</vt:lpstr>
      <vt:lpstr>An.wskazn.uproszcz.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Agnieszka Adamczewska</cp:lastModifiedBy>
  <cp:lastPrinted>2024-09-30T11:37:45Z</cp:lastPrinted>
  <dcterms:created xsi:type="dcterms:W3CDTF">2023-04-21T06:11:48Z</dcterms:created>
  <dcterms:modified xsi:type="dcterms:W3CDTF">2024-10-07T13:02:21Z</dcterms:modified>
</cp:coreProperties>
</file>